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315" windowWidth="6615" windowHeight="78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<sst xmlns="http://schemas.openxmlformats.org/spreadsheetml/2006/main" count="361" uniqueCount="111">
  <si>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</si>
  <si>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</si>
  <si>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</si>
  <si>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</si>
  <si>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</si>
  <si>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</si>
  <si>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</si>
  <si>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</si>
  <si>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</si>
  <si>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</si>
  <si>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</si>
  <si>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</si>
  <si>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</si>
  <si>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</si>
  <si>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</si>
  <si>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</si>
  <si>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</si>
  <si>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</si>
  <si>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</si>
  <si>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11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</si>
  <si>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</si>
  <si>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</si>
  <si>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</si>
  <si>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</si>
  <si>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</si>
  <si>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</si>
  <si>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</si>
  <si>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</si>
  <si>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</si>
  <si>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</si>
  <si>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</si>
  <si>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</si>
  <si>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Прочие межбюджетные трансферты общего характера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</si>
  <si>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</si>
  <si>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</si>
  <si>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</si>
  <si>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</si>
  <si>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</si>
  <si>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</si>
  <si>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</si>
  <si>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</si>
  <si>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Условно утвержденные расходы</t>
  </si>
  <si>
    <t>Всего с учетом условно утвержденных расходов</t>
  </si>
  <si>
    <t>527</t>
  </si>
  <si>
    <t>12</t>
  </si>
  <si>
    <t>Функционирование высшего должностного лица субъекта Российской  Федерации и муниципального образования</t>
  </si>
  <si>
    <t>Администрация сельского поселения Березняки муниципального района Кинель-Черкасский Самарской области</t>
  </si>
  <si>
    <t>Субсидии бюджетным учреждениям</t>
  </si>
  <si>
    <t>610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</si>
  <si>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</si>
  <si>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</si>
  <si>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</si>
  <si>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</si>
  <si>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</si>
  <si>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</si>
  <si>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</si>
  <si>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</si>
  <si>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</si>
  <si>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</si>
  <si>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02 0 00 00000</t>
  </si>
  <si>
    <t>03 0 00 00000</t>
  </si>
  <si>
    <t>14 0 00 00000</t>
  </si>
  <si>
    <t>Мобилизационная и вневойсковая подготовка</t>
  </si>
  <si>
    <t>Другие вопросы в области национальной экономики</t>
  </si>
  <si>
    <t>Муниципальная программа «Развитие культуры, молодежной политики и спорта на территории  сельского поселения Березняки муниципального района Кинель-Черкасский Самарской области» на 2015 – 2020 годы</t>
  </si>
  <si>
    <t>Обеспечение проведения выборов и референдумов</t>
  </si>
  <si>
    <t>07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</si>
  <si>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2019– 2024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</si>
  <si>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2019–2024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</si>
  <si>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</si>
  <si>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</si>
  <si>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>41 0 00 00000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</si>
  <si>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</si>
  <si>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</si>
  <si>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2019-2024 годы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</si>
  <si>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</si>
  <si>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</si>
  <si>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Пр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</si>
  <si>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2018-2026 годы</t>
  </si>
  <si>
    <t xml:space="preserve">2025 год-всего 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</si>
  <si>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</si>
  <si>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</si>
  <si>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2019-2027 годы</t>
  </si>
  <si>
    <t>Ведомственная структура расходов бюджета поселения на плановый период 2025 и 2026 годов</t>
  </si>
  <si>
    <t xml:space="preserve">2026 год-всего 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</si>
  <si>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</si>
  <si>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2017-2028 годы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</si>
  <si>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</si>
  <si>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Приложение 2</t>
  </si>
  <si>
    <t>880</t>
  </si>
  <si>
    <t>Специальные расходы</t>
  </si>
  <si>
    <t>в том числе за счет целевых средств других бюджетов бюджетной системы Российской Федерации</t>
  </si>
  <si>
    <t>ОБЩЕГОСУДАРСТВЕННЫЕ ВОПРОСЫ</t>
  </si>
  <si>
    <t>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</si>
  <si>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</si>
  <si>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</si>
  <si>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</si>
  <si>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</si>
  <si>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</si>
  <si>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</si>
  <si>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</si>
  <si>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</si>
  <si>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Межбюджетные трансферты</t>
  </si>
  <si>
    <t>500</t>
  </si>
  <si>
    <t>МЕЖБЮДЖЕТНЫЕ ТРАНСФЕРТЫ ОБЩЕГО ХАРАКТЕРА БЮДЖЕТАМ БЮДЖЕТНОЙ СИСТЕМЫ РОССИЙСКОЙ ФЕДЕРАЦИИ</t>
  </si>
  <si>
    <t>КУЛЬТУРА, КИНЕМАТОГРАФИЯ</t>
  </si>
  <si>
    <t>НАЦИОНАЛЬНАЯ ЭКОНОМИКА</t>
  </si>
  <si>
    <t>НАЦИОНАЛЬНАЯ ОБОРОНА</t>
  </si>
  <si>
    <t xml:space="preserve">Наименование главного распорядителя средств  бюджета поселения, раздела, подраздела, целевой статьи, группы, подгруппы видов расходов </t>
  </si>
  <si>
    <t>к решению Собрания представителей сельского                     поселения Березняки от 8 декабря 2023 года № 24-2 "О                   бюджете сельского поселения Березняки муниципального района Кинель-Черкасский Самарской области на 2024 год и на плановый период 2025 и 2026 годов"</t>
  </si>
  <si>
    <t>Приложение 2                                                                                                к решению Собрания представителей сельского поселения Березняки муниципального района Кинель-Черкасский Самарской области от 05.03.2024 № 3-1  "О внесении изменений в решение Собрания представителей сельского поселения Березняки муниципального района Кинель-Черкасский Самарской области от 8 декабря 2023 года № 24-2 "О бюджете сельского поселения Березняки муниципального района Кинель-Черкасский Самарской области на 2024 год и на плановый период 2025 и 2026 годов""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</si>
</sst>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right" vertical="top"/>
    </xf>
    <xf numFmtId="173" fontId="5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9" fontId="5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173" fontId="5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2" fontId="2" fillId="0" borderId="0" xfId="0" applyNumberFormat="1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>
      <alignment vertical="top"/>
    </xf>
    <xf numFmtId="173" fontId="5" fillId="0" borderId="0" xfId="0" applyNumberFormat="1" applyFont="1" applyFill="1" applyBorder="1" applyAlignment="1" applyProtection="1">
      <alignment vertical="top"/>
      <protection locked="0"/>
    </xf>
    <xf numFmtId="173" fontId="5" fillId="0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 wrapText="1"/>
    </xf>
    <xf numFmtId="172" fontId="5" fillId="0" borderId="0" xfId="0" applyNumberFormat="1" applyFont="1" applyFill="1" applyBorder="1" applyAlignment="1">
      <alignment vertical="top"/>
    </xf>
    <xf numFmtId="173" fontId="5" fillId="0" borderId="0" xfId="0" applyNumberFormat="1" applyFont="1" applyAlignment="1">
      <alignment vertical="top"/>
    </xf>
    <xf numFmtId="173" fontId="8" fillId="0" borderId="0" xfId="0" applyNumberFormat="1" applyFont="1" applyFill="1" applyBorder="1" applyAlignment="1" applyProtection="1">
      <alignment vertical="top"/>
      <protection locked="0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>
      <alignment horizontal="right" vertical="top"/>
    </xf>
    <xf numFmtId="0" fontId="49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72" fontId="2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171" fontId="2" fillId="0" borderId="0" xfId="6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8" fillId="0" borderId="0" xfId="0" applyNumberFormat="1" applyFont="1" applyFill="1" applyAlignment="1">
      <alignment vertical="top"/>
    </xf>
    <xf numFmtId="173" fontId="8" fillId="0" borderId="0" xfId="0" applyNumberFormat="1" applyFont="1" applyFill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1">
      <selection activeCell="X8" sqref="X8"/>
    </sheetView>
  </sheetViews>
  <sheetFormatPr defaultColWidth="8.796875" defaultRowHeight="15"/>
  <cols>
    <col min="1" max="1" width="9.8984375" style="8" customWidth="1"/>
    <col min="2" max="2" width="52.8984375" style="8" customWidth="1"/>
    <col min="3" max="3" width="3.8984375" style="8" customWidth="1"/>
    <col min="4" max="4" width="3.69921875" style="8" customWidth="1"/>
    <col min="5" max="5" width="14" style="8" customWidth="1"/>
    <col min="6" max="6" width="4.69921875" style="9" customWidth="1"/>
    <col min="7" max="7" width="12.8984375" style="8" hidden="1" customWidth="1"/>
    <col min="8" max="8" width="9.19921875" style="8" customWidth="1"/>
    <col min="9" max="9" width="15.8984375" style="8" customWidth="1"/>
    <col min="10" max="10" width="0.203125" style="10" hidden="1" customWidth="1"/>
    <col min="11" max="11" width="9.69921875" style="8" customWidth="1"/>
    <col min="12" max="12" width="0" style="10" hidden="1" customWidth="1"/>
    <col min="13" max="13" width="15.69921875" style="8" customWidth="1"/>
    <col min="14" max="16384" width="9" style="10" customWidth="1"/>
  </cols>
  <sheetData>
    <row r="1" spans="6:13" ht="158.25" customHeight="1">
      <c r="F1" s="64" t="s">
        <v>110</v>
      </c>
      <c r="G1" s="65"/>
      <c r="H1" s="65"/>
      <c r="I1" s="65"/>
      <c r="J1" s="65"/>
      <c r="K1" s="65"/>
      <c r="L1" s="65"/>
      <c r="M1" s="65"/>
    </row>
    <row r="3" ht="16.5">
      <c r="M3" s="62" t="s">
        <v>88</v>
      </c>
    </row>
    <row r="4" spans="6:13" ht="81.75" customHeight="1">
      <c r="F4" s="74" t="s">
        <v>109</v>
      </c>
      <c r="G4" s="75"/>
      <c r="H4" s="75"/>
      <c r="I4" s="75"/>
      <c r="J4" s="75"/>
      <c r="K4" s="75"/>
      <c r="L4" s="75"/>
      <c r="M4" s="75"/>
    </row>
    <row r="5" spans="1:13" s="11" customFormat="1" ht="19.5" customHeight="1">
      <c r="A5" s="78" t="s">
        <v>83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s="11" customFormat="1" ht="18" customHeight="1">
      <c r="A6" s="72" t="s">
        <v>0</v>
      </c>
      <c r="B6" s="73" t="s">
        <v>108</v>
      </c>
      <c r="C6" s="72" t="s">
        <v>1</v>
      </c>
      <c r="D6" s="72" t="s">
        <v>77</v>
      </c>
      <c r="E6" s="76" t="s">
        <v>2</v>
      </c>
      <c r="F6" s="79" t="s">
        <v>3</v>
      </c>
      <c r="G6" s="77" t="s">
        <v>4</v>
      </c>
      <c r="H6" s="77"/>
      <c r="I6" s="77"/>
      <c r="J6" s="77"/>
      <c r="K6" s="77"/>
      <c r="L6" s="77"/>
      <c r="M6" s="77"/>
    </row>
    <row r="7" spans="1:13" s="11" customFormat="1" ht="14.25" customHeight="1">
      <c r="A7" s="72"/>
      <c r="B7" s="73"/>
      <c r="C7" s="72"/>
      <c r="D7" s="72"/>
      <c r="E7" s="76"/>
      <c r="F7" s="63"/>
      <c r="G7" s="63" t="s">
        <v>5</v>
      </c>
      <c r="H7" s="63" t="s">
        <v>79</v>
      </c>
      <c r="I7" s="70" t="s">
        <v>91</v>
      </c>
      <c r="J7" s="63" t="s">
        <v>5</v>
      </c>
      <c r="K7" s="63" t="s">
        <v>84</v>
      </c>
      <c r="L7" s="66" t="s">
        <v>91</v>
      </c>
      <c r="M7" s="67"/>
    </row>
    <row r="8" spans="1:13" s="11" customFormat="1" ht="139.5" customHeight="1">
      <c r="A8" s="72"/>
      <c r="B8" s="73"/>
      <c r="C8" s="72"/>
      <c r="D8" s="72"/>
      <c r="E8" s="76"/>
      <c r="F8" s="63"/>
      <c r="G8" s="63"/>
      <c r="H8" s="63"/>
      <c r="I8" s="71"/>
      <c r="J8" s="63"/>
      <c r="K8" s="63"/>
      <c r="L8" s="68"/>
      <c r="M8" s="69"/>
    </row>
    <row r="9" spans="1:13" ht="52.5" customHeight="1">
      <c r="A9" s="12" t="s">
        <v>43</v>
      </c>
      <c r="B9" s="1" t="s">
        <v>46</v>
      </c>
      <c r="C9" s="32"/>
      <c r="D9" s="32"/>
      <c r="E9" s="32"/>
      <c r="F9" s="12"/>
      <c r="G9" s="33"/>
      <c r="H9" s="33"/>
      <c r="I9" s="33"/>
      <c r="J9" s="26"/>
      <c r="K9" s="33"/>
      <c r="L9" s="26"/>
      <c r="M9" s="26"/>
    </row>
    <row r="10" spans="1:13" ht="19.5" customHeight="1">
      <c r="A10" s="12"/>
      <c r="B10" s="47" t="s">
        <v>92</v>
      </c>
      <c r="C10" s="30" t="s">
        <v>6</v>
      </c>
      <c r="D10" s="30" t="s">
        <v>93</v>
      </c>
      <c r="E10" s="32"/>
      <c r="F10" s="12"/>
      <c r="G10" s="33"/>
      <c r="H10" s="33">
        <f>H11+H16+H24+H29</f>
        <v>2438.6</v>
      </c>
      <c r="I10" s="33"/>
      <c r="J10" s="26"/>
      <c r="K10" s="33">
        <f>K11+K16+K24+K29</f>
        <v>2284.6</v>
      </c>
      <c r="L10" s="26"/>
      <c r="M10" s="26"/>
    </row>
    <row r="11" spans="1:13" s="49" customFormat="1" ht="50.25" customHeight="1">
      <c r="A11" s="12"/>
      <c r="B11" s="1" t="s">
        <v>45</v>
      </c>
      <c r="C11" s="48" t="s">
        <v>6</v>
      </c>
      <c r="D11" s="48" t="s">
        <v>7</v>
      </c>
      <c r="E11" s="48"/>
      <c r="F11" s="30"/>
      <c r="G11" s="44">
        <f>SUM(G12)</f>
        <v>71.3</v>
      </c>
      <c r="H11" s="44">
        <f>H12</f>
        <v>883.9</v>
      </c>
      <c r="I11" s="44"/>
      <c r="J11" s="44">
        <f>SUM(J12)</f>
        <v>0</v>
      </c>
      <c r="K11" s="44">
        <f>K12</f>
        <v>883.9</v>
      </c>
      <c r="L11" s="44"/>
      <c r="M11" s="44"/>
    </row>
    <row r="12" spans="1:13" ht="72" customHeight="1">
      <c r="A12" s="12"/>
      <c r="B12" s="3" t="s">
        <v>85</v>
      </c>
      <c r="C12" s="34" t="s">
        <v>6</v>
      </c>
      <c r="D12" s="34" t="s">
        <v>7</v>
      </c>
      <c r="E12" s="34" t="s">
        <v>59</v>
      </c>
      <c r="F12" s="35"/>
      <c r="G12" s="36">
        <f>SUM(G14)</f>
        <v>71.3</v>
      </c>
      <c r="H12" s="36">
        <f>H14+H15</f>
        <v>883.9</v>
      </c>
      <c r="I12" s="36"/>
      <c r="J12" s="36">
        <f>J14</f>
        <v>0</v>
      </c>
      <c r="K12" s="36">
        <f>K14+K15</f>
        <v>883.9</v>
      </c>
      <c r="L12" s="36"/>
      <c r="M12" s="36"/>
    </row>
    <row r="13" spans="1:13" ht="72" customHeight="1">
      <c r="A13" s="12"/>
      <c r="B13" s="3" t="s">
        <v>95</v>
      </c>
      <c r="C13" s="34" t="s">
        <v>6</v>
      </c>
      <c r="D13" s="34" t="s">
        <v>7</v>
      </c>
      <c r="E13" s="34" t="s">
        <v>59</v>
      </c>
      <c r="F13" s="35" t="s">
        <v>94</v>
      </c>
      <c r="G13" s="36"/>
      <c r="H13" s="36">
        <f>H14</f>
        <v>883.9</v>
      </c>
      <c r="I13" s="36"/>
      <c r="J13" s="36"/>
      <c r="K13" s="36">
        <f>K14</f>
        <v>883.9</v>
      </c>
      <c r="L13" s="36"/>
      <c r="M13" s="36"/>
    </row>
    <row r="14" spans="1:13" ht="35.25" customHeight="1">
      <c r="A14" s="12"/>
      <c r="B14" s="3" t="s">
        <v>23</v>
      </c>
      <c r="C14" s="34" t="s">
        <v>6</v>
      </c>
      <c r="D14" s="34" t="s">
        <v>7</v>
      </c>
      <c r="E14" s="34" t="s">
        <v>59</v>
      </c>
      <c r="F14" s="35" t="s">
        <v>24</v>
      </c>
      <c r="G14" s="36">
        <v>71.3</v>
      </c>
      <c r="H14" s="37">
        <v>883.9</v>
      </c>
      <c r="I14" s="36"/>
      <c r="J14" s="36"/>
      <c r="K14" s="37">
        <v>883.9</v>
      </c>
      <c r="L14" s="36"/>
      <c r="M14" s="36"/>
    </row>
    <row r="15" spans="1:13" ht="37.5" customHeight="1" hidden="1">
      <c r="A15" s="12"/>
      <c r="B15" s="3" t="s">
        <v>25</v>
      </c>
      <c r="C15" s="34" t="s">
        <v>6</v>
      </c>
      <c r="D15" s="34" t="s">
        <v>7</v>
      </c>
      <c r="E15" s="34" t="s">
        <v>59</v>
      </c>
      <c r="F15" s="35" t="s">
        <v>26</v>
      </c>
      <c r="G15" s="36"/>
      <c r="H15" s="37">
        <v>0</v>
      </c>
      <c r="I15" s="36"/>
      <c r="J15" s="26"/>
      <c r="K15" s="37">
        <v>0</v>
      </c>
      <c r="L15" s="36"/>
      <c r="M15" s="36"/>
    </row>
    <row r="16" spans="1:13" s="49" customFormat="1" ht="72.75" customHeight="1">
      <c r="A16" s="12"/>
      <c r="B16" s="1" t="s">
        <v>87</v>
      </c>
      <c r="C16" s="48" t="s">
        <v>6</v>
      </c>
      <c r="D16" s="48" t="s">
        <v>8</v>
      </c>
      <c r="E16" s="50"/>
      <c r="F16" s="30"/>
      <c r="G16" s="44">
        <f>SUM(G17)</f>
        <v>396.9</v>
      </c>
      <c r="H16" s="44">
        <f>H17</f>
        <v>1393.7</v>
      </c>
      <c r="I16" s="44"/>
      <c r="J16" s="51"/>
      <c r="K16" s="44">
        <f>K17</f>
        <v>1393.7</v>
      </c>
      <c r="L16" s="44"/>
      <c r="M16" s="44"/>
    </row>
    <row r="17" spans="1:13" ht="69" customHeight="1">
      <c r="A17" s="15"/>
      <c r="B17" s="3" t="s">
        <v>85</v>
      </c>
      <c r="C17" s="34" t="s">
        <v>6</v>
      </c>
      <c r="D17" s="34" t="s">
        <v>8</v>
      </c>
      <c r="E17" s="34" t="s">
        <v>59</v>
      </c>
      <c r="F17" s="35"/>
      <c r="G17" s="36">
        <f>SUM(G19)</f>
        <v>396.9</v>
      </c>
      <c r="H17" s="36">
        <f>H19+H21+H23</f>
        <v>1393.7</v>
      </c>
      <c r="I17" s="36"/>
      <c r="J17" s="26"/>
      <c r="K17" s="36">
        <f>K19+K21+K23</f>
        <v>1393.7</v>
      </c>
      <c r="L17" s="36"/>
      <c r="M17" s="36"/>
    </row>
    <row r="18" spans="1:13" ht="69" customHeight="1">
      <c r="A18" s="15"/>
      <c r="B18" s="3" t="s">
        <v>95</v>
      </c>
      <c r="C18" s="34" t="s">
        <v>6</v>
      </c>
      <c r="D18" s="34" t="s">
        <v>8</v>
      </c>
      <c r="E18" s="34" t="s">
        <v>59</v>
      </c>
      <c r="F18" s="35" t="s">
        <v>94</v>
      </c>
      <c r="G18" s="36"/>
      <c r="H18" s="36">
        <f>H19</f>
        <v>1202.5</v>
      </c>
      <c r="I18" s="36"/>
      <c r="J18" s="26"/>
      <c r="K18" s="36">
        <f>K19</f>
        <v>1202.5</v>
      </c>
      <c r="L18" s="36"/>
      <c r="M18" s="36"/>
    </row>
    <row r="19" spans="1:13" ht="37.5" customHeight="1">
      <c r="A19" s="15"/>
      <c r="B19" s="3" t="s">
        <v>23</v>
      </c>
      <c r="C19" s="34" t="s">
        <v>6</v>
      </c>
      <c r="D19" s="34" t="s">
        <v>8</v>
      </c>
      <c r="E19" s="34" t="s">
        <v>59</v>
      </c>
      <c r="F19" s="35" t="s">
        <v>24</v>
      </c>
      <c r="G19" s="36">
        <v>396.9</v>
      </c>
      <c r="H19" s="36">
        <v>1202.5</v>
      </c>
      <c r="I19" s="36"/>
      <c r="J19" s="26"/>
      <c r="K19" s="36">
        <v>1202.5</v>
      </c>
      <c r="L19" s="36"/>
      <c r="M19" s="36"/>
    </row>
    <row r="20" spans="1:13" ht="37.5" customHeight="1">
      <c r="A20" s="15"/>
      <c r="B20" s="52" t="s">
        <v>97</v>
      </c>
      <c r="C20" s="34" t="s">
        <v>6</v>
      </c>
      <c r="D20" s="34" t="s">
        <v>8</v>
      </c>
      <c r="E20" s="34" t="s">
        <v>59</v>
      </c>
      <c r="F20" s="35" t="s">
        <v>96</v>
      </c>
      <c r="G20" s="36"/>
      <c r="H20" s="36">
        <f>H21</f>
        <v>183</v>
      </c>
      <c r="I20" s="36"/>
      <c r="J20" s="26"/>
      <c r="K20" s="36">
        <f>K21</f>
        <v>183</v>
      </c>
      <c r="L20" s="36"/>
      <c r="M20" s="36"/>
    </row>
    <row r="21" spans="1:13" ht="34.5" customHeight="1">
      <c r="A21" s="15"/>
      <c r="B21" s="3" t="s">
        <v>25</v>
      </c>
      <c r="C21" s="34" t="s">
        <v>6</v>
      </c>
      <c r="D21" s="34" t="s">
        <v>8</v>
      </c>
      <c r="E21" s="34" t="s">
        <v>59</v>
      </c>
      <c r="F21" s="35" t="s">
        <v>26</v>
      </c>
      <c r="G21" s="36"/>
      <c r="H21" s="36">
        <v>183</v>
      </c>
      <c r="I21" s="36"/>
      <c r="J21" s="38"/>
      <c r="K21" s="36">
        <v>183</v>
      </c>
      <c r="L21" s="36"/>
      <c r="M21" s="36"/>
    </row>
    <row r="22" spans="1:13" ht="22.5" customHeight="1">
      <c r="A22" s="15"/>
      <c r="B22" s="3" t="s">
        <v>98</v>
      </c>
      <c r="C22" s="34" t="s">
        <v>6</v>
      </c>
      <c r="D22" s="34" t="s">
        <v>8</v>
      </c>
      <c r="E22" s="34" t="s">
        <v>59</v>
      </c>
      <c r="F22" s="35" t="s">
        <v>99</v>
      </c>
      <c r="G22" s="36"/>
      <c r="H22" s="36">
        <f>H23</f>
        <v>8.2</v>
      </c>
      <c r="I22" s="36"/>
      <c r="J22" s="38"/>
      <c r="K22" s="36">
        <f>K23</f>
        <v>8.2</v>
      </c>
      <c r="L22" s="36"/>
      <c r="M22" s="36"/>
    </row>
    <row r="23" spans="1:13" ht="16.5">
      <c r="A23" s="15"/>
      <c r="B23" s="3" t="s">
        <v>27</v>
      </c>
      <c r="C23" s="34" t="s">
        <v>6</v>
      </c>
      <c r="D23" s="34" t="s">
        <v>8</v>
      </c>
      <c r="E23" s="34" t="s">
        <v>59</v>
      </c>
      <c r="F23" s="35" t="s">
        <v>28</v>
      </c>
      <c r="G23" s="36"/>
      <c r="H23" s="36">
        <v>8.2</v>
      </c>
      <c r="I23" s="36"/>
      <c r="J23" s="26"/>
      <c r="K23" s="36">
        <v>8.2</v>
      </c>
      <c r="L23" s="36"/>
      <c r="M23" s="36"/>
    </row>
    <row r="24" spans="1:13" s="49" customFormat="1" ht="16.5">
      <c r="A24" s="12"/>
      <c r="B24" s="53" t="s">
        <v>65</v>
      </c>
      <c r="C24" s="30" t="s">
        <v>6</v>
      </c>
      <c r="D24" s="30" t="s">
        <v>66</v>
      </c>
      <c r="E24" s="48"/>
      <c r="F24" s="30"/>
      <c r="G24" s="44"/>
      <c r="H24" s="44">
        <f>H25</f>
        <v>155</v>
      </c>
      <c r="I24" s="44"/>
      <c r="J24" s="51"/>
      <c r="K24" s="44"/>
      <c r="L24" s="44"/>
      <c r="M24" s="44"/>
    </row>
    <row r="25" spans="1:13" ht="33">
      <c r="A25" s="15"/>
      <c r="B25" s="2" t="s">
        <v>36</v>
      </c>
      <c r="C25" s="35" t="s">
        <v>6</v>
      </c>
      <c r="D25" s="35" t="s">
        <v>66</v>
      </c>
      <c r="E25" s="34" t="s">
        <v>49</v>
      </c>
      <c r="F25" s="35"/>
      <c r="G25" s="36"/>
      <c r="H25" s="36">
        <f>H26</f>
        <v>155</v>
      </c>
      <c r="I25" s="36"/>
      <c r="J25" s="26"/>
      <c r="K25" s="36"/>
      <c r="L25" s="36"/>
      <c r="M25" s="36"/>
    </row>
    <row r="26" spans="1:13" ht="85.5" customHeight="1">
      <c r="A26" s="15"/>
      <c r="B26" s="3" t="s">
        <v>37</v>
      </c>
      <c r="C26" s="35" t="s">
        <v>6</v>
      </c>
      <c r="D26" s="35" t="s">
        <v>66</v>
      </c>
      <c r="E26" s="34" t="s">
        <v>50</v>
      </c>
      <c r="F26" s="35"/>
      <c r="G26" s="36"/>
      <c r="H26" s="36">
        <f>H28</f>
        <v>155</v>
      </c>
      <c r="I26" s="36"/>
      <c r="J26" s="26"/>
      <c r="K26" s="36"/>
      <c r="L26" s="36"/>
      <c r="M26" s="36"/>
    </row>
    <row r="27" spans="1:13" ht="19.5" customHeight="1">
      <c r="A27" s="15"/>
      <c r="B27" s="3" t="s">
        <v>98</v>
      </c>
      <c r="C27" s="35" t="s">
        <v>6</v>
      </c>
      <c r="D27" s="35" t="s">
        <v>66</v>
      </c>
      <c r="E27" s="34" t="s">
        <v>50</v>
      </c>
      <c r="F27" s="35" t="s">
        <v>99</v>
      </c>
      <c r="G27" s="36"/>
      <c r="H27" s="36">
        <f>H28</f>
        <v>155</v>
      </c>
      <c r="I27" s="36"/>
      <c r="J27" s="26"/>
      <c r="K27" s="36"/>
      <c r="L27" s="36"/>
      <c r="M27" s="36"/>
    </row>
    <row r="28" spans="1:13" ht="16.5">
      <c r="A28" s="15"/>
      <c r="B28" s="46" t="s">
        <v>90</v>
      </c>
      <c r="C28" s="35" t="s">
        <v>6</v>
      </c>
      <c r="D28" s="35" t="s">
        <v>66</v>
      </c>
      <c r="E28" s="34" t="s">
        <v>50</v>
      </c>
      <c r="F28" s="35" t="s">
        <v>89</v>
      </c>
      <c r="G28" s="36"/>
      <c r="H28" s="36">
        <v>155</v>
      </c>
      <c r="I28" s="36"/>
      <c r="J28" s="26"/>
      <c r="K28" s="36"/>
      <c r="L28" s="36"/>
      <c r="M28" s="36"/>
    </row>
    <row r="29" spans="1:13" s="49" customFormat="1" ht="18" customHeight="1">
      <c r="A29" s="12"/>
      <c r="B29" s="1" t="s">
        <v>16</v>
      </c>
      <c r="C29" s="48" t="s">
        <v>6</v>
      </c>
      <c r="D29" s="30">
        <v>11</v>
      </c>
      <c r="E29" s="48"/>
      <c r="F29" s="30"/>
      <c r="G29" s="44"/>
      <c r="H29" s="44">
        <f>H30</f>
        <v>6</v>
      </c>
      <c r="I29" s="44"/>
      <c r="J29" s="51"/>
      <c r="K29" s="44">
        <f>K30</f>
        <v>7</v>
      </c>
      <c r="L29" s="44"/>
      <c r="M29" s="44"/>
    </row>
    <row r="30" spans="1:13" ht="35.25" customHeight="1">
      <c r="A30" s="15"/>
      <c r="B30" s="2" t="s">
        <v>36</v>
      </c>
      <c r="C30" s="34" t="s">
        <v>6</v>
      </c>
      <c r="D30" s="35">
        <v>11</v>
      </c>
      <c r="E30" s="34" t="s">
        <v>49</v>
      </c>
      <c r="F30" s="35"/>
      <c r="G30" s="36"/>
      <c r="H30" s="36">
        <f>H31</f>
        <v>6</v>
      </c>
      <c r="I30" s="36"/>
      <c r="J30" s="26"/>
      <c r="K30" s="36">
        <f>K31</f>
        <v>7</v>
      </c>
      <c r="L30" s="36"/>
      <c r="M30" s="36"/>
    </row>
    <row r="31" spans="1:13" ht="88.5" customHeight="1">
      <c r="A31" s="15"/>
      <c r="B31" s="3" t="s">
        <v>37</v>
      </c>
      <c r="C31" s="34" t="s">
        <v>6</v>
      </c>
      <c r="D31" s="35">
        <v>11</v>
      </c>
      <c r="E31" s="34" t="s">
        <v>50</v>
      </c>
      <c r="F31" s="35"/>
      <c r="G31" s="36"/>
      <c r="H31" s="36">
        <f>H33</f>
        <v>6</v>
      </c>
      <c r="I31" s="36"/>
      <c r="J31" s="26"/>
      <c r="K31" s="36">
        <f>K33</f>
        <v>7</v>
      </c>
      <c r="L31" s="36"/>
      <c r="M31" s="36"/>
    </row>
    <row r="32" spans="1:13" ht="21" customHeight="1">
      <c r="A32" s="15"/>
      <c r="B32" s="3" t="s">
        <v>98</v>
      </c>
      <c r="C32" s="34" t="s">
        <v>6</v>
      </c>
      <c r="D32" s="35">
        <v>11</v>
      </c>
      <c r="E32" s="34" t="s">
        <v>50</v>
      </c>
      <c r="F32" s="35" t="s">
        <v>99</v>
      </c>
      <c r="G32" s="36"/>
      <c r="H32" s="36">
        <f>H33</f>
        <v>6</v>
      </c>
      <c r="I32" s="36"/>
      <c r="J32" s="26"/>
      <c r="K32" s="36">
        <f>K33</f>
        <v>7</v>
      </c>
      <c r="L32" s="36"/>
      <c r="M32" s="36"/>
    </row>
    <row r="33" spans="1:13" ht="16.5">
      <c r="A33" s="15"/>
      <c r="B33" s="3" t="s">
        <v>29</v>
      </c>
      <c r="C33" s="34" t="s">
        <v>6</v>
      </c>
      <c r="D33" s="35">
        <v>11</v>
      </c>
      <c r="E33" s="34" t="s">
        <v>50</v>
      </c>
      <c r="F33" s="35" t="s">
        <v>30</v>
      </c>
      <c r="G33" s="36"/>
      <c r="H33" s="36">
        <v>6</v>
      </c>
      <c r="I33" s="36"/>
      <c r="J33" s="26"/>
      <c r="K33" s="36">
        <v>7</v>
      </c>
      <c r="L33" s="36"/>
      <c r="M33" s="36"/>
    </row>
    <row r="34" spans="1:13" ht="21.75" customHeight="1" hidden="1">
      <c r="A34" s="15"/>
      <c r="B34" s="2" t="s">
        <v>9</v>
      </c>
      <c r="C34" s="34" t="s">
        <v>6</v>
      </c>
      <c r="D34" s="35">
        <v>13</v>
      </c>
      <c r="E34" s="34"/>
      <c r="F34" s="35"/>
      <c r="G34" s="36" t="e">
        <f>G36+#REF!</f>
        <v>#REF!</v>
      </c>
      <c r="H34" s="36">
        <f>H35+H37</f>
        <v>0</v>
      </c>
      <c r="I34" s="36"/>
      <c r="J34" s="26"/>
      <c r="K34" s="36">
        <f>K35+K37</f>
        <v>0</v>
      </c>
      <c r="L34" s="36"/>
      <c r="M34" s="36"/>
    </row>
    <row r="35" spans="1:13" ht="82.5" hidden="1">
      <c r="A35" s="15"/>
      <c r="B35" s="3" t="s">
        <v>72</v>
      </c>
      <c r="C35" s="34" t="s">
        <v>6</v>
      </c>
      <c r="D35" s="35">
        <v>13</v>
      </c>
      <c r="E35" s="34" t="s">
        <v>60</v>
      </c>
      <c r="F35" s="35"/>
      <c r="G35" s="36"/>
      <c r="H35" s="36">
        <f>H36</f>
        <v>0</v>
      </c>
      <c r="I35" s="36"/>
      <c r="J35" s="26"/>
      <c r="K35" s="36">
        <f>K36</f>
        <v>0</v>
      </c>
      <c r="L35" s="36"/>
      <c r="M35" s="36"/>
    </row>
    <row r="36" spans="1:13" ht="54" customHeight="1" hidden="1">
      <c r="A36" s="15"/>
      <c r="B36" s="3" t="s">
        <v>25</v>
      </c>
      <c r="C36" s="34" t="s">
        <v>6</v>
      </c>
      <c r="D36" s="35">
        <v>13</v>
      </c>
      <c r="E36" s="34" t="s">
        <v>60</v>
      </c>
      <c r="F36" s="35" t="s">
        <v>26</v>
      </c>
      <c r="G36" s="36">
        <v>23</v>
      </c>
      <c r="H36" s="36">
        <v>0</v>
      </c>
      <c r="I36" s="36"/>
      <c r="J36" s="26"/>
      <c r="K36" s="36">
        <v>0</v>
      </c>
      <c r="L36" s="36"/>
      <c r="M36" s="36"/>
    </row>
    <row r="37" spans="1:13" ht="82.5" hidden="1">
      <c r="A37" s="15"/>
      <c r="B37" s="3" t="s">
        <v>73</v>
      </c>
      <c r="C37" s="34" t="s">
        <v>6</v>
      </c>
      <c r="D37" s="35">
        <v>13</v>
      </c>
      <c r="E37" s="34" t="s">
        <v>61</v>
      </c>
      <c r="F37" s="35"/>
      <c r="G37" s="36"/>
      <c r="H37" s="36">
        <f>H38</f>
        <v>0</v>
      </c>
      <c r="I37" s="36"/>
      <c r="J37" s="26"/>
      <c r="K37" s="36">
        <f>K38</f>
        <v>0</v>
      </c>
      <c r="L37" s="36"/>
      <c r="M37" s="36"/>
    </row>
    <row r="38" spans="1:13" ht="49.5" hidden="1">
      <c r="A38" s="15"/>
      <c r="B38" s="3" t="s">
        <v>25</v>
      </c>
      <c r="C38" s="34" t="s">
        <v>6</v>
      </c>
      <c r="D38" s="35">
        <v>13</v>
      </c>
      <c r="E38" s="34" t="s">
        <v>61</v>
      </c>
      <c r="F38" s="35" t="s">
        <v>26</v>
      </c>
      <c r="G38" s="36"/>
      <c r="H38" s="36">
        <v>0</v>
      </c>
      <c r="I38" s="36"/>
      <c r="J38" s="26"/>
      <c r="K38" s="36">
        <v>0</v>
      </c>
      <c r="L38" s="36"/>
      <c r="M38" s="36"/>
    </row>
    <row r="39" spans="1:13" ht="16.5">
      <c r="A39" s="15"/>
      <c r="B39" s="47" t="s">
        <v>107</v>
      </c>
      <c r="C39" s="61" t="s">
        <v>7</v>
      </c>
      <c r="D39" s="61" t="s">
        <v>93</v>
      </c>
      <c r="E39" s="34"/>
      <c r="F39" s="35"/>
      <c r="G39" s="36"/>
      <c r="H39" s="44">
        <f aca="true" t="shared" si="0" ref="H39:M39">H40</f>
        <v>151.6</v>
      </c>
      <c r="I39" s="44">
        <f t="shared" si="0"/>
        <v>151.6</v>
      </c>
      <c r="J39" s="44">
        <f t="shared" si="0"/>
        <v>0</v>
      </c>
      <c r="K39" s="44">
        <f t="shared" si="0"/>
        <v>165.6</v>
      </c>
      <c r="L39" s="44">
        <f t="shared" si="0"/>
        <v>0</v>
      </c>
      <c r="M39" s="44">
        <f t="shared" si="0"/>
        <v>165.6</v>
      </c>
    </row>
    <row r="40" spans="1:13" s="49" customFormat="1" ht="16.5">
      <c r="A40" s="12"/>
      <c r="B40" s="54" t="s">
        <v>62</v>
      </c>
      <c r="C40" s="30" t="s">
        <v>7</v>
      </c>
      <c r="D40" s="30" t="s">
        <v>11</v>
      </c>
      <c r="E40" s="30"/>
      <c r="F40" s="30"/>
      <c r="G40" s="44"/>
      <c r="H40" s="44">
        <f>H41</f>
        <v>151.6</v>
      </c>
      <c r="I40" s="44">
        <f>I41</f>
        <v>151.6</v>
      </c>
      <c r="J40" s="51"/>
      <c r="K40" s="44">
        <f>K41</f>
        <v>165.6</v>
      </c>
      <c r="L40" s="44"/>
      <c r="M40" s="44">
        <f>M41</f>
        <v>165.6</v>
      </c>
    </row>
    <row r="41" spans="2:13" ht="70.5" customHeight="1">
      <c r="B41" s="3" t="s">
        <v>85</v>
      </c>
      <c r="C41" s="35" t="s">
        <v>7</v>
      </c>
      <c r="D41" s="35" t="s">
        <v>11</v>
      </c>
      <c r="E41" s="34" t="s">
        <v>59</v>
      </c>
      <c r="F41" s="35"/>
      <c r="G41" s="36"/>
      <c r="H41" s="36">
        <f>H43</f>
        <v>151.6</v>
      </c>
      <c r="I41" s="36">
        <f>I43</f>
        <v>151.6</v>
      </c>
      <c r="J41" s="38" t="e">
        <f>#REF!+#REF!</f>
        <v>#REF!</v>
      </c>
      <c r="K41" s="36">
        <f>K43</f>
        <v>165.6</v>
      </c>
      <c r="L41" s="36"/>
      <c r="M41" s="36">
        <f>M43</f>
        <v>165.6</v>
      </c>
    </row>
    <row r="42" spans="2:13" ht="70.5" customHeight="1">
      <c r="B42" s="3" t="s">
        <v>95</v>
      </c>
      <c r="C42" s="35" t="s">
        <v>7</v>
      </c>
      <c r="D42" s="35" t="s">
        <v>11</v>
      </c>
      <c r="E42" s="34" t="s">
        <v>59</v>
      </c>
      <c r="F42" s="35" t="s">
        <v>94</v>
      </c>
      <c r="G42" s="36"/>
      <c r="H42" s="36">
        <f aca="true" t="shared" si="1" ref="H42:M42">H43</f>
        <v>151.6</v>
      </c>
      <c r="I42" s="36">
        <f t="shared" si="1"/>
        <v>151.6</v>
      </c>
      <c r="J42" s="36">
        <f t="shared" si="1"/>
        <v>0</v>
      </c>
      <c r="K42" s="36">
        <f t="shared" si="1"/>
        <v>165.6</v>
      </c>
      <c r="L42" s="36">
        <f t="shared" si="1"/>
        <v>0</v>
      </c>
      <c r="M42" s="36">
        <f t="shared" si="1"/>
        <v>165.6</v>
      </c>
    </row>
    <row r="43" spans="2:13" ht="36" customHeight="1">
      <c r="B43" s="3" t="s">
        <v>23</v>
      </c>
      <c r="C43" s="35" t="s">
        <v>7</v>
      </c>
      <c r="D43" s="35" t="s">
        <v>11</v>
      </c>
      <c r="E43" s="34" t="s">
        <v>59</v>
      </c>
      <c r="F43" s="35" t="s">
        <v>24</v>
      </c>
      <c r="G43" s="36"/>
      <c r="H43" s="36">
        <v>151.6</v>
      </c>
      <c r="I43" s="36">
        <v>151.6</v>
      </c>
      <c r="J43" s="26"/>
      <c r="K43" s="36">
        <v>165.6</v>
      </c>
      <c r="L43" s="36"/>
      <c r="M43" s="36">
        <v>165.6</v>
      </c>
    </row>
    <row r="44" spans="2:13" ht="49.5" hidden="1">
      <c r="B44" s="3" t="s">
        <v>25</v>
      </c>
      <c r="C44" s="35" t="s">
        <v>7</v>
      </c>
      <c r="D44" s="35" t="s">
        <v>11</v>
      </c>
      <c r="E44" s="34" t="s">
        <v>50</v>
      </c>
      <c r="F44" s="35" t="s">
        <v>26</v>
      </c>
      <c r="G44" s="36"/>
      <c r="H44" s="36">
        <v>0</v>
      </c>
      <c r="I44" s="36">
        <v>0</v>
      </c>
      <c r="J44" s="26"/>
      <c r="K44" s="36">
        <v>0</v>
      </c>
      <c r="L44" s="36"/>
      <c r="M44" s="36">
        <v>0</v>
      </c>
    </row>
    <row r="45" spans="2:13" ht="49.5" hidden="1">
      <c r="B45" s="2" t="s">
        <v>20</v>
      </c>
      <c r="C45" s="34" t="s">
        <v>11</v>
      </c>
      <c r="D45" s="34" t="s">
        <v>18</v>
      </c>
      <c r="E45" s="34"/>
      <c r="F45" s="35"/>
      <c r="G45" s="36"/>
      <c r="H45" s="36">
        <f>H46</f>
        <v>0</v>
      </c>
      <c r="I45" s="39"/>
      <c r="J45" s="26"/>
      <c r="K45" s="36">
        <f>K46</f>
        <v>0</v>
      </c>
      <c r="L45" s="27"/>
      <c r="M45" s="39"/>
    </row>
    <row r="46" spans="2:13" ht="82.5" hidden="1">
      <c r="B46" s="3" t="s">
        <v>67</v>
      </c>
      <c r="C46" s="34" t="s">
        <v>11</v>
      </c>
      <c r="D46" s="34" t="s">
        <v>18</v>
      </c>
      <c r="E46" s="34" t="s">
        <v>51</v>
      </c>
      <c r="F46" s="35"/>
      <c r="G46" s="36"/>
      <c r="H46" s="36">
        <f>H47</f>
        <v>0</v>
      </c>
      <c r="I46" s="39"/>
      <c r="J46" s="26"/>
      <c r="K46" s="36">
        <f>K47</f>
        <v>0</v>
      </c>
      <c r="L46" s="27"/>
      <c r="M46" s="39"/>
    </row>
    <row r="47" spans="1:13" ht="49.5" hidden="1">
      <c r="A47" s="15"/>
      <c r="B47" s="3" t="s">
        <v>25</v>
      </c>
      <c r="C47" s="34" t="s">
        <v>11</v>
      </c>
      <c r="D47" s="34" t="s">
        <v>18</v>
      </c>
      <c r="E47" s="34" t="s">
        <v>51</v>
      </c>
      <c r="F47" s="35" t="s">
        <v>26</v>
      </c>
      <c r="G47" s="36"/>
      <c r="H47" s="36"/>
      <c r="I47" s="39"/>
      <c r="J47" s="38"/>
      <c r="K47" s="36"/>
      <c r="L47" s="27"/>
      <c r="M47" s="39"/>
    </row>
    <row r="48" spans="1:13" ht="16.5" hidden="1">
      <c r="A48" s="15"/>
      <c r="B48" s="3" t="s">
        <v>21</v>
      </c>
      <c r="C48" s="35" t="s">
        <v>8</v>
      </c>
      <c r="D48" s="35" t="s">
        <v>12</v>
      </c>
      <c r="E48" s="35"/>
      <c r="F48" s="35"/>
      <c r="G48" s="36">
        <v>174</v>
      </c>
      <c r="H48" s="36">
        <f>H49</f>
        <v>0</v>
      </c>
      <c r="I48" s="39"/>
      <c r="J48" s="26"/>
      <c r="K48" s="36">
        <f>K49</f>
        <v>0</v>
      </c>
      <c r="L48" s="27"/>
      <c r="M48" s="39"/>
    </row>
    <row r="49" spans="1:13" ht="66" hidden="1">
      <c r="A49" s="15"/>
      <c r="B49" s="3" t="s">
        <v>74</v>
      </c>
      <c r="C49" s="35" t="s">
        <v>31</v>
      </c>
      <c r="D49" s="35" t="s">
        <v>12</v>
      </c>
      <c r="E49" s="34" t="s">
        <v>52</v>
      </c>
      <c r="F49" s="35"/>
      <c r="G49" s="36">
        <v>174</v>
      </c>
      <c r="H49" s="36">
        <f>H50+H51</f>
        <v>0</v>
      </c>
      <c r="I49" s="36"/>
      <c r="J49" s="36">
        <f>J50+J51</f>
        <v>0</v>
      </c>
      <c r="K49" s="36">
        <f>K50+K51</f>
        <v>0</v>
      </c>
      <c r="L49" s="27"/>
      <c r="M49" s="39"/>
    </row>
    <row r="50" spans="1:13" ht="49.5" hidden="1">
      <c r="A50" s="15"/>
      <c r="B50" s="3" t="s">
        <v>25</v>
      </c>
      <c r="C50" s="35" t="s">
        <v>8</v>
      </c>
      <c r="D50" s="35" t="s">
        <v>12</v>
      </c>
      <c r="E50" s="34" t="s">
        <v>52</v>
      </c>
      <c r="F50" s="35" t="s">
        <v>26</v>
      </c>
      <c r="G50" s="36">
        <v>174</v>
      </c>
      <c r="H50" s="36"/>
      <c r="I50" s="36"/>
      <c r="J50" s="36"/>
      <c r="K50" s="36"/>
      <c r="L50" s="36"/>
      <c r="M50" s="36"/>
    </row>
    <row r="51" spans="1:13" ht="66" hidden="1">
      <c r="A51" s="15"/>
      <c r="B51" s="3" t="s">
        <v>75</v>
      </c>
      <c r="C51" s="35" t="s">
        <v>8</v>
      </c>
      <c r="D51" s="35" t="s">
        <v>12</v>
      </c>
      <c r="E51" s="34" t="s">
        <v>52</v>
      </c>
      <c r="F51" s="35" t="s">
        <v>76</v>
      </c>
      <c r="G51" s="36"/>
      <c r="H51" s="36"/>
      <c r="I51" s="36"/>
      <c r="J51" s="36"/>
      <c r="K51" s="36"/>
      <c r="L51" s="36"/>
      <c r="M51" s="36"/>
    </row>
    <row r="52" spans="1:13" s="49" customFormat="1" ht="16.5">
      <c r="A52" s="12"/>
      <c r="B52" s="47" t="s">
        <v>106</v>
      </c>
      <c r="C52" s="61" t="s">
        <v>8</v>
      </c>
      <c r="D52" s="61" t="s">
        <v>93</v>
      </c>
      <c r="E52" s="48"/>
      <c r="F52" s="30"/>
      <c r="G52" s="44"/>
      <c r="H52" s="44">
        <f>H53</f>
        <v>1592.5</v>
      </c>
      <c r="I52" s="44"/>
      <c r="J52" s="44"/>
      <c r="K52" s="44">
        <f>K53</f>
        <v>2017.7</v>
      </c>
      <c r="L52" s="44"/>
      <c r="M52" s="44"/>
    </row>
    <row r="53" spans="1:13" s="49" customFormat="1" ht="21" customHeight="1">
      <c r="A53" s="12"/>
      <c r="B53" s="54" t="s">
        <v>39</v>
      </c>
      <c r="C53" s="30" t="s">
        <v>8</v>
      </c>
      <c r="D53" s="30" t="s">
        <v>18</v>
      </c>
      <c r="E53" s="30"/>
      <c r="F53" s="30"/>
      <c r="G53" s="44"/>
      <c r="H53" s="44">
        <f>H54</f>
        <v>1592.5</v>
      </c>
      <c r="I53" s="44"/>
      <c r="J53" s="55"/>
      <c r="K53" s="44">
        <f>K54</f>
        <v>2017.7</v>
      </c>
      <c r="L53" s="44"/>
      <c r="M53" s="44"/>
    </row>
    <row r="54" spans="1:13" ht="65.25" customHeight="1">
      <c r="A54" s="15"/>
      <c r="B54" s="3" t="s">
        <v>80</v>
      </c>
      <c r="C54" s="35" t="s">
        <v>8</v>
      </c>
      <c r="D54" s="35" t="s">
        <v>18</v>
      </c>
      <c r="E54" s="34" t="s">
        <v>53</v>
      </c>
      <c r="F54" s="35"/>
      <c r="G54" s="36"/>
      <c r="H54" s="36">
        <f>H56</f>
        <v>1592.5</v>
      </c>
      <c r="I54" s="36"/>
      <c r="J54" s="40"/>
      <c r="K54" s="36">
        <f>K56</f>
        <v>2017.7</v>
      </c>
      <c r="L54" s="36"/>
      <c r="M54" s="36"/>
    </row>
    <row r="55" spans="1:13" ht="39" customHeight="1">
      <c r="A55" s="15"/>
      <c r="B55" s="3" t="s">
        <v>97</v>
      </c>
      <c r="C55" s="35" t="s">
        <v>8</v>
      </c>
      <c r="D55" s="35" t="s">
        <v>18</v>
      </c>
      <c r="E55" s="34" t="s">
        <v>53</v>
      </c>
      <c r="F55" s="35" t="s">
        <v>96</v>
      </c>
      <c r="G55" s="36"/>
      <c r="H55" s="36">
        <f>H56</f>
        <v>1592.5</v>
      </c>
      <c r="I55" s="36"/>
      <c r="J55" s="40"/>
      <c r="K55" s="36">
        <f>K56</f>
        <v>2017.7</v>
      </c>
      <c r="L55" s="36"/>
      <c r="M55" s="36"/>
    </row>
    <row r="56" spans="2:13" ht="35.25" customHeight="1">
      <c r="B56" s="3" t="s">
        <v>25</v>
      </c>
      <c r="C56" s="35" t="s">
        <v>8</v>
      </c>
      <c r="D56" s="35" t="s">
        <v>18</v>
      </c>
      <c r="E56" s="34" t="s">
        <v>53</v>
      </c>
      <c r="F56" s="35" t="s">
        <v>26</v>
      </c>
      <c r="G56" s="36"/>
      <c r="H56" s="36">
        <v>1592.5</v>
      </c>
      <c r="I56" s="36"/>
      <c r="J56" s="26"/>
      <c r="K56" s="36">
        <v>2017.7</v>
      </c>
      <c r="L56" s="36"/>
      <c r="M56" s="36"/>
    </row>
    <row r="57" spans="2:13" ht="16.5" hidden="1">
      <c r="B57" s="3" t="s">
        <v>63</v>
      </c>
      <c r="C57" s="35" t="s">
        <v>8</v>
      </c>
      <c r="D57" s="35" t="s">
        <v>44</v>
      </c>
      <c r="E57" s="34"/>
      <c r="F57" s="35"/>
      <c r="G57" s="36"/>
      <c r="H57" s="36">
        <f>H60+H58</f>
        <v>0</v>
      </c>
      <c r="I57" s="36"/>
      <c r="J57" s="26"/>
      <c r="K57" s="36"/>
      <c r="L57" s="27"/>
      <c r="M57" s="39"/>
    </row>
    <row r="58" spans="2:13" ht="108" customHeight="1" hidden="1">
      <c r="B58" s="3" t="s">
        <v>78</v>
      </c>
      <c r="C58" s="35" t="s">
        <v>8</v>
      </c>
      <c r="D58" s="35" t="s">
        <v>44</v>
      </c>
      <c r="E58" s="34" t="s">
        <v>71</v>
      </c>
      <c r="F58" s="35"/>
      <c r="G58" s="36"/>
      <c r="H58" s="36">
        <f>H59</f>
        <v>0</v>
      </c>
      <c r="I58" s="36"/>
      <c r="J58" s="26"/>
      <c r="K58" s="36"/>
      <c r="L58" s="27"/>
      <c r="M58" s="39"/>
    </row>
    <row r="59" spans="2:13" ht="49.5" hidden="1">
      <c r="B59" s="3" t="s">
        <v>25</v>
      </c>
      <c r="C59" s="35" t="s">
        <v>8</v>
      </c>
      <c r="D59" s="35" t="s">
        <v>44</v>
      </c>
      <c r="E59" s="34" t="s">
        <v>71</v>
      </c>
      <c r="F59" s="35" t="s">
        <v>26</v>
      </c>
      <c r="G59" s="36"/>
      <c r="H59" s="36">
        <v>0</v>
      </c>
      <c r="I59" s="39"/>
      <c r="J59" s="38" t="e">
        <f>J60+#REF!</f>
        <v>#REF!</v>
      </c>
      <c r="K59" s="36"/>
      <c r="L59" s="27"/>
      <c r="M59" s="39"/>
    </row>
    <row r="60" spans="2:13" ht="87" customHeight="1" hidden="1">
      <c r="B60" s="3" t="s">
        <v>70</v>
      </c>
      <c r="C60" s="35" t="s">
        <v>8</v>
      </c>
      <c r="D60" s="35" t="s">
        <v>44</v>
      </c>
      <c r="E60" s="34" t="s">
        <v>54</v>
      </c>
      <c r="F60" s="35"/>
      <c r="G60" s="36"/>
      <c r="H60" s="36">
        <f>H61</f>
        <v>0</v>
      </c>
      <c r="I60" s="39"/>
      <c r="J60" s="26"/>
      <c r="K60" s="36">
        <f>K61</f>
        <v>0</v>
      </c>
      <c r="L60" s="27"/>
      <c r="M60" s="39"/>
    </row>
    <row r="61" spans="1:13" ht="53.25" customHeight="1" hidden="1">
      <c r="A61" s="15"/>
      <c r="B61" s="3" t="s">
        <v>25</v>
      </c>
      <c r="C61" s="35" t="s">
        <v>8</v>
      </c>
      <c r="D61" s="35" t="s">
        <v>44</v>
      </c>
      <c r="E61" s="34" t="s">
        <v>54</v>
      </c>
      <c r="F61" s="35" t="s">
        <v>26</v>
      </c>
      <c r="G61" s="36"/>
      <c r="H61" s="36">
        <v>0</v>
      </c>
      <c r="I61" s="39"/>
      <c r="J61" s="38" t="e">
        <f>J62+#REF!</f>
        <v>#REF!</v>
      </c>
      <c r="K61" s="36">
        <v>0</v>
      </c>
      <c r="L61" s="27"/>
      <c r="M61" s="39"/>
    </row>
    <row r="62" spans="1:13" ht="16.5" hidden="1">
      <c r="A62" s="15"/>
      <c r="B62" s="3" t="s">
        <v>22</v>
      </c>
      <c r="C62" s="35" t="s">
        <v>12</v>
      </c>
      <c r="D62" s="35" t="s">
        <v>6</v>
      </c>
      <c r="E62" s="35"/>
      <c r="F62" s="35"/>
      <c r="G62" s="36"/>
      <c r="H62" s="36">
        <f>H63</f>
        <v>0</v>
      </c>
      <c r="I62" s="36"/>
      <c r="J62" s="26"/>
      <c r="K62" s="36">
        <f>K63</f>
        <v>0</v>
      </c>
      <c r="L62" s="36"/>
      <c r="M62" s="36"/>
    </row>
    <row r="63" spans="1:13" ht="73.5" customHeight="1" hidden="1">
      <c r="A63" s="15"/>
      <c r="B63" s="7" t="s">
        <v>68</v>
      </c>
      <c r="C63" s="35" t="s">
        <v>12</v>
      </c>
      <c r="D63" s="35" t="s">
        <v>6</v>
      </c>
      <c r="E63" s="34" t="s">
        <v>55</v>
      </c>
      <c r="F63" s="35"/>
      <c r="G63" s="36"/>
      <c r="H63" s="36">
        <f>H64</f>
        <v>0</v>
      </c>
      <c r="I63" s="36"/>
      <c r="J63" s="26"/>
      <c r="K63" s="36">
        <f>K64</f>
        <v>0</v>
      </c>
      <c r="L63" s="27"/>
      <c r="M63" s="36"/>
    </row>
    <row r="64" spans="1:13" ht="37.5" customHeight="1" hidden="1">
      <c r="A64" s="15"/>
      <c r="B64" s="3" t="s">
        <v>25</v>
      </c>
      <c r="C64" s="35" t="s">
        <v>12</v>
      </c>
      <c r="D64" s="35" t="s">
        <v>6</v>
      </c>
      <c r="E64" s="34" t="s">
        <v>55</v>
      </c>
      <c r="F64" s="35" t="s">
        <v>26</v>
      </c>
      <c r="G64" s="36"/>
      <c r="H64" s="36"/>
      <c r="I64" s="36"/>
      <c r="J64" s="38"/>
      <c r="K64" s="36"/>
      <c r="L64" s="27"/>
      <c r="M64" s="36"/>
    </row>
    <row r="65" spans="1:13" ht="16.5" hidden="1">
      <c r="A65" s="15"/>
      <c r="B65" s="3" t="s">
        <v>17</v>
      </c>
      <c r="C65" s="19" t="s">
        <v>12</v>
      </c>
      <c r="D65" s="19" t="s">
        <v>7</v>
      </c>
      <c r="E65" s="21"/>
      <c r="F65" s="19"/>
      <c r="G65" s="36"/>
      <c r="H65" s="36">
        <f>H66</f>
        <v>0</v>
      </c>
      <c r="I65" s="36">
        <f>I66</f>
        <v>0</v>
      </c>
      <c r="J65" s="26"/>
      <c r="K65" s="36">
        <f>K66</f>
        <v>0</v>
      </c>
      <c r="L65" s="36"/>
      <c r="M65" s="36">
        <f>M66</f>
        <v>0</v>
      </c>
    </row>
    <row r="66" spans="1:13" ht="71.25" customHeight="1" hidden="1">
      <c r="A66" s="15"/>
      <c r="B66" s="7" t="s">
        <v>68</v>
      </c>
      <c r="C66" s="19" t="s">
        <v>12</v>
      </c>
      <c r="D66" s="19" t="s">
        <v>7</v>
      </c>
      <c r="E66" s="34" t="s">
        <v>55</v>
      </c>
      <c r="F66" s="19"/>
      <c r="G66" s="36"/>
      <c r="H66" s="36">
        <f>H67</f>
        <v>0</v>
      </c>
      <c r="I66" s="36">
        <f>I67</f>
        <v>0</v>
      </c>
      <c r="J66" s="26"/>
      <c r="K66" s="36">
        <f>K67</f>
        <v>0</v>
      </c>
      <c r="L66" s="36"/>
      <c r="M66" s="36">
        <f>M67</f>
        <v>0</v>
      </c>
    </row>
    <row r="67" spans="1:13" ht="54" customHeight="1" hidden="1">
      <c r="A67" s="20"/>
      <c r="B67" s="3" t="s">
        <v>25</v>
      </c>
      <c r="C67" s="19" t="s">
        <v>12</v>
      </c>
      <c r="D67" s="19" t="s">
        <v>7</v>
      </c>
      <c r="E67" s="34" t="s">
        <v>55</v>
      </c>
      <c r="F67" s="19" t="s">
        <v>26</v>
      </c>
      <c r="G67" s="36"/>
      <c r="H67" s="36"/>
      <c r="I67" s="36"/>
      <c r="J67" s="25"/>
      <c r="K67" s="36"/>
      <c r="L67" s="36"/>
      <c r="M67" s="36"/>
    </row>
    <row r="68" spans="1:13" ht="16.5" hidden="1">
      <c r="A68" s="20"/>
      <c r="B68" s="3" t="s">
        <v>13</v>
      </c>
      <c r="C68" s="23" t="s">
        <v>12</v>
      </c>
      <c r="D68" s="23" t="s">
        <v>11</v>
      </c>
      <c r="E68" s="34"/>
      <c r="F68" s="35"/>
      <c r="G68" s="36" t="e">
        <f>G70+#REF!+#REF!+#REF!</f>
        <v>#REF!</v>
      </c>
      <c r="H68" s="36">
        <f>H69</f>
        <v>0</v>
      </c>
      <c r="I68" s="36">
        <f>I69</f>
        <v>0</v>
      </c>
      <c r="J68" s="25">
        <f>J69</f>
        <v>0</v>
      </c>
      <c r="K68" s="36">
        <f>K69</f>
        <v>0</v>
      </c>
      <c r="L68" s="36"/>
      <c r="M68" s="36">
        <f>M69</f>
        <v>0</v>
      </c>
    </row>
    <row r="69" spans="1:13" ht="71.25" customHeight="1" hidden="1">
      <c r="A69" s="20"/>
      <c r="B69" s="7" t="s">
        <v>69</v>
      </c>
      <c r="C69" s="23" t="s">
        <v>12</v>
      </c>
      <c r="D69" s="23" t="s">
        <v>11</v>
      </c>
      <c r="E69" s="34" t="s">
        <v>56</v>
      </c>
      <c r="F69" s="35"/>
      <c r="G69" s="36">
        <f>G70</f>
        <v>257.9</v>
      </c>
      <c r="H69" s="36">
        <f>SUM(H70)</f>
        <v>0</v>
      </c>
      <c r="I69" s="36">
        <f>I70</f>
        <v>0</v>
      </c>
      <c r="J69" s="26"/>
      <c r="K69" s="36">
        <f>SUM(K70)</f>
        <v>0</v>
      </c>
      <c r="L69" s="36"/>
      <c r="M69" s="36">
        <f>M70</f>
        <v>0</v>
      </c>
    </row>
    <row r="70" spans="1:13" ht="38.25" customHeight="1" hidden="1">
      <c r="A70" s="15"/>
      <c r="B70" s="3" t="s">
        <v>25</v>
      </c>
      <c r="C70" s="23" t="s">
        <v>12</v>
      </c>
      <c r="D70" s="23" t="s">
        <v>11</v>
      </c>
      <c r="E70" s="34" t="s">
        <v>56</v>
      </c>
      <c r="F70" s="35" t="s">
        <v>26</v>
      </c>
      <c r="G70" s="36">
        <v>257.9</v>
      </c>
      <c r="H70" s="36"/>
      <c r="I70" s="36"/>
      <c r="J70" s="41"/>
      <c r="K70" s="36"/>
      <c r="L70" s="36"/>
      <c r="M70" s="36"/>
    </row>
    <row r="71" spans="1:13" s="49" customFormat="1" ht="23.25" customHeight="1">
      <c r="A71" s="12"/>
      <c r="B71" s="47" t="s">
        <v>105</v>
      </c>
      <c r="C71" s="61" t="s">
        <v>15</v>
      </c>
      <c r="D71" s="61" t="s">
        <v>93</v>
      </c>
      <c r="E71" s="48"/>
      <c r="F71" s="30"/>
      <c r="G71" s="44"/>
      <c r="H71" s="44">
        <f aca="true" t="shared" si="2" ref="H71:M71">H72</f>
        <v>1950.1</v>
      </c>
      <c r="I71" s="44">
        <f t="shared" si="2"/>
        <v>1950.1</v>
      </c>
      <c r="J71" s="44">
        <f t="shared" si="2"/>
        <v>0</v>
      </c>
      <c r="K71" s="44">
        <f t="shared" si="2"/>
        <v>2078.9</v>
      </c>
      <c r="L71" s="44">
        <f t="shared" si="2"/>
        <v>0</v>
      </c>
      <c r="M71" s="44">
        <f t="shared" si="2"/>
        <v>2078.9</v>
      </c>
    </row>
    <row r="72" spans="1:13" s="49" customFormat="1" ht="18.75" customHeight="1">
      <c r="A72" s="12"/>
      <c r="B72" s="1" t="s">
        <v>14</v>
      </c>
      <c r="C72" s="30" t="s">
        <v>15</v>
      </c>
      <c r="D72" s="30" t="s">
        <v>6</v>
      </c>
      <c r="E72" s="48"/>
      <c r="F72" s="56"/>
      <c r="G72" s="57" t="e">
        <f>G75+#REF!+#REF!</f>
        <v>#REF!</v>
      </c>
      <c r="H72" s="44">
        <f>H73</f>
        <v>1950.1</v>
      </c>
      <c r="I72" s="44">
        <f>I73</f>
        <v>1950.1</v>
      </c>
      <c r="J72" s="58">
        <f>J73</f>
        <v>0</v>
      </c>
      <c r="K72" s="44">
        <f>K73</f>
        <v>2078.9</v>
      </c>
      <c r="L72" s="44"/>
      <c r="M72" s="44">
        <f>M73</f>
        <v>2078.9</v>
      </c>
    </row>
    <row r="73" spans="1:13" ht="89.25" customHeight="1">
      <c r="A73" s="15"/>
      <c r="B73" s="7" t="s">
        <v>81</v>
      </c>
      <c r="C73" s="35" t="s">
        <v>15</v>
      </c>
      <c r="D73" s="35" t="s">
        <v>6</v>
      </c>
      <c r="E73" s="34" t="s">
        <v>57</v>
      </c>
      <c r="F73" s="23"/>
      <c r="G73" s="36">
        <f>G75</f>
        <v>767.3</v>
      </c>
      <c r="H73" s="36">
        <f>H75</f>
        <v>1950.1</v>
      </c>
      <c r="I73" s="36">
        <f>I75</f>
        <v>1950.1</v>
      </c>
      <c r="J73" s="26"/>
      <c r="K73" s="36">
        <f>K75</f>
        <v>2078.9</v>
      </c>
      <c r="L73" s="36"/>
      <c r="M73" s="36">
        <f>M75</f>
        <v>2078.9</v>
      </c>
    </row>
    <row r="74" spans="1:13" ht="40.5" customHeight="1">
      <c r="A74" s="15"/>
      <c r="B74" s="7" t="s">
        <v>100</v>
      </c>
      <c r="C74" s="35" t="s">
        <v>15</v>
      </c>
      <c r="D74" s="35" t="s">
        <v>6</v>
      </c>
      <c r="E74" s="34" t="s">
        <v>57</v>
      </c>
      <c r="F74" s="19" t="s">
        <v>101</v>
      </c>
      <c r="G74" s="36"/>
      <c r="H74" s="36">
        <f aca="true" t="shared" si="3" ref="H74:M74">H75</f>
        <v>1950.1</v>
      </c>
      <c r="I74" s="36">
        <f t="shared" si="3"/>
        <v>1950.1</v>
      </c>
      <c r="J74" s="36">
        <f t="shared" si="3"/>
        <v>0</v>
      </c>
      <c r="K74" s="36">
        <f t="shared" si="3"/>
        <v>2078.9</v>
      </c>
      <c r="L74" s="36">
        <f t="shared" si="3"/>
        <v>0</v>
      </c>
      <c r="M74" s="36">
        <f t="shared" si="3"/>
        <v>2078.9</v>
      </c>
    </row>
    <row r="75" spans="1:13" ht="16.5">
      <c r="A75" s="15"/>
      <c r="B75" s="3" t="s">
        <v>47</v>
      </c>
      <c r="C75" s="35" t="s">
        <v>15</v>
      </c>
      <c r="D75" s="35" t="s">
        <v>6</v>
      </c>
      <c r="E75" s="34" t="s">
        <v>57</v>
      </c>
      <c r="F75" s="23" t="s">
        <v>48</v>
      </c>
      <c r="G75" s="39">
        <v>767.3</v>
      </c>
      <c r="H75" s="36">
        <v>1950.1</v>
      </c>
      <c r="I75" s="36">
        <v>1950.1</v>
      </c>
      <c r="J75" s="41"/>
      <c r="K75" s="36">
        <v>2078.9</v>
      </c>
      <c r="L75" s="36"/>
      <c r="M75" s="36">
        <v>2078.9</v>
      </c>
    </row>
    <row r="76" spans="1:13" ht="16.5" hidden="1">
      <c r="A76" s="15"/>
      <c r="B76" s="7" t="s">
        <v>35</v>
      </c>
      <c r="C76" s="35" t="s">
        <v>19</v>
      </c>
      <c r="D76" s="35" t="s">
        <v>6</v>
      </c>
      <c r="E76" s="34"/>
      <c r="F76" s="23"/>
      <c r="G76" s="36">
        <f>SUM(G77)</f>
        <v>69.5</v>
      </c>
      <c r="H76" s="36">
        <f>SUM(H77)</f>
        <v>0</v>
      </c>
      <c r="I76" s="36"/>
      <c r="J76" s="38">
        <f>J77</f>
        <v>0</v>
      </c>
      <c r="K76" s="36">
        <f>SUM(K77)</f>
        <v>0</v>
      </c>
      <c r="L76" s="36"/>
      <c r="M76" s="36"/>
    </row>
    <row r="77" spans="1:13" ht="51" customHeight="1" hidden="1">
      <c r="A77" s="15"/>
      <c r="B77" s="7" t="s">
        <v>64</v>
      </c>
      <c r="C77" s="35" t="s">
        <v>19</v>
      </c>
      <c r="D77" s="35" t="s">
        <v>6</v>
      </c>
      <c r="E77" s="34" t="s">
        <v>57</v>
      </c>
      <c r="F77" s="23"/>
      <c r="G77" s="36">
        <f>SUM(G78)</f>
        <v>69.5</v>
      </c>
      <c r="H77" s="36">
        <f>H78</f>
        <v>0</v>
      </c>
      <c r="I77" s="36"/>
      <c r="J77" s="26"/>
      <c r="K77" s="36">
        <f>K78</f>
        <v>0</v>
      </c>
      <c r="L77" s="36"/>
      <c r="M77" s="36"/>
    </row>
    <row r="78" spans="1:13" ht="16.5" hidden="1">
      <c r="A78" s="15"/>
      <c r="B78" s="3" t="s">
        <v>47</v>
      </c>
      <c r="C78" s="35" t="s">
        <v>19</v>
      </c>
      <c r="D78" s="35" t="s">
        <v>6</v>
      </c>
      <c r="E78" s="34" t="s">
        <v>57</v>
      </c>
      <c r="F78" s="23" t="s">
        <v>48</v>
      </c>
      <c r="G78" s="39">
        <v>69.5</v>
      </c>
      <c r="H78" s="36">
        <v>0</v>
      </c>
      <c r="I78" s="36"/>
      <c r="J78" s="26"/>
      <c r="K78" s="36">
        <v>0</v>
      </c>
      <c r="L78" s="36"/>
      <c r="M78" s="36"/>
    </row>
    <row r="79" spans="1:13" s="49" customFormat="1" ht="55.5" customHeight="1">
      <c r="A79" s="12"/>
      <c r="B79" s="47" t="s">
        <v>104</v>
      </c>
      <c r="C79" s="61" t="s">
        <v>10</v>
      </c>
      <c r="D79" s="61" t="s">
        <v>93</v>
      </c>
      <c r="E79" s="48"/>
      <c r="F79" s="56"/>
      <c r="G79" s="57"/>
      <c r="H79" s="44">
        <f>H80</f>
        <v>264.5</v>
      </c>
      <c r="I79" s="44"/>
      <c r="J79" s="51"/>
      <c r="K79" s="44">
        <f>K80</f>
        <v>15</v>
      </c>
      <c r="L79" s="44"/>
      <c r="M79" s="44"/>
    </row>
    <row r="80" spans="1:13" s="49" customFormat="1" ht="34.5" customHeight="1">
      <c r="A80" s="12"/>
      <c r="B80" s="59" t="s">
        <v>32</v>
      </c>
      <c r="C80" s="30" t="s">
        <v>10</v>
      </c>
      <c r="D80" s="30" t="s">
        <v>11</v>
      </c>
      <c r="E80" s="60"/>
      <c r="F80" s="56"/>
      <c r="G80" s="44">
        <f>SUM(G91)</f>
        <v>194.5</v>
      </c>
      <c r="H80" s="44">
        <f>H84+H87+H81+H90</f>
        <v>264.5</v>
      </c>
      <c r="I80" s="44"/>
      <c r="J80" s="51"/>
      <c r="K80" s="44">
        <f>K84+K87+K81+K90</f>
        <v>15</v>
      </c>
      <c r="L80" s="44"/>
      <c r="M80" s="44"/>
    </row>
    <row r="81" spans="1:13" ht="69.75" customHeight="1">
      <c r="A81" s="15"/>
      <c r="B81" s="3" t="s">
        <v>85</v>
      </c>
      <c r="C81" s="35" t="s">
        <v>10</v>
      </c>
      <c r="D81" s="35" t="s">
        <v>11</v>
      </c>
      <c r="E81" s="34" t="s">
        <v>59</v>
      </c>
      <c r="F81" s="23"/>
      <c r="G81" s="36"/>
      <c r="H81" s="36">
        <f>H83</f>
        <v>79.2</v>
      </c>
      <c r="I81" s="36"/>
      <c r="J81" s="36">
        <f>J83</f>
        <v>0</v>
      </c>
      <c r="K81" s="36"/>
      <c r="L81" s="36"/>
      <c r="M81" s="36"/>
    </row>
    <row r="82" spans="1:13" ht="21" customHeight="1">
      <c r="A82" s="15"/>
      <c r="B82" s="52" t="s">
        <v>102</v>
      </c>
      <c r="C82" s="35" t="s">
        <v>10</v>
      </c>
      <c r="D82" s="35" t="s">
        <v>11</v>
      </c>
      <c r="E82" s="34" t="s">
        <v>59</v>
      </c>
      <c r="F82" s="23" t="s">
        <v>103</v>
      </c>
      <c r="G82" s="36"/>
      <c r="H82" s="36">
        <f>H83</f>
        <v>79.2</v>
      </c>
      <c r="I82" s="36"/>
      <c r="J82" s="36"/>
      <c r="K82" s="36"/>
      <c r="L82" s="36"/>
      <c r="M82" s="36"/>
    </row>
    <row r="83" spans="1:13" ht="18" customHeight="1">
      <c r="A83" s="15"/>
      <c r="B83" s="28" t="s">
        <v>33</v>
      </c>
      <c r="C83" s="35" t="s">
        <v>10</v>
      </c>
      <c r="D83" s="35" t="s">
        <v>11</v>
      </c>
      <c r="E83" s="34" t="s">
        <v>59</v>
      </c>
      <c r="F83" s="23" t="s">
        <v>34</v>
      </c>
      <c r="G83" s="36"/>
      <c r="H83" s="36">
        <v>79.2</v>
      </c>
      <c r="I83" s="36"/>
      <c r="J83" s="42"/>
      <c r="K83" s="36"/>
      <c r="L83" s="36"/>
      <c r="M83" s="36"/>
    </row>
    <row r="84" spans="1:13" ht="82.5">
      <c r="A84" s="15"/>
      <c r="B84" s="3" t="s">
        <v>86</v>
      </c>
      <c r="C84" s="35" t="s">
        <v>10</v>
      </c>
      <c r="D84" s="35" t="s">
        <v>11</v>
      </c>
      <c r="E84" s="21" t="s">
        <v>61</v>
      </c>
      <c r="F84" s="23"/>
      <c r="G84" s="36"/>
      <c r="H84" s="36">
        <f>H86</f>
        <v>75.8</v>
      </c>
      <c r="I84" s="36"/>
      <c r="J84" s="36">
        <f>J86</f>
        <v>0</v>
      </c>
      <c r="K84" s="36"/>
      <c r="L84" s="36"/>
      <c r="M84" s="36"/>
    </row>
    <row r="85" spans="1:13" ht="16.5">
      <c r="A85" s="15"/>
      <c r="B85" s="52" t="s">
        <v>102</v>
      </c>
      <c r="C85" s="35" t="s">
        <v>10</v>
      </c>
      <c r="D85" s="35" t="s">
        <v>11</v>
      </c>
      <c r="E85" s="21" t="s">
        <v>61</v>
      </c>
      <c r="F85" s="23" t="s">
        <v>103</v>
      </c>
      <c r="G85" s="36"/>
      <c r="H85" s="36">
        <f>H86</f>
        <v>75.8</v>
      </c>
      <c r="I85" s="36"/>
      <c r="J85" s="36"/>
      <c r="K85" s="36"/>
      <c r="L85" s="36"/>
      <c r="M85" s="36"/>
    </row>
    <row r="86" spans="1:13" ht="16.5">
      <c r="A86" s="24"/>
      <c r="B86" s="28" t="s">
        <v>33</v>
      </c>
      <c r="C86" s="35" t="s">
        <v>10</v>
      </c>
      <c r="D86" s="35" t="s">
        <v>11</v>
      </c>
      <c r="E86" s="21" t="s">
        <v>61</v>
      </c>
      <c r="F86" s="23" t="s">
        <v>34</v>
      </c>
      <c r="G86" s="36"/>
      <c r="H86" s="36">
        <v>75.8</v>
      </c>
      <c r="I86" s="36"/>
      <c r="J86" s="26"/>
      <c r="K86" s="36"/>
      <c r="L86" s="36"/>
      <c r="M86" s="36"/>
    </row>
    <row r="87" spans="1:13" ht="69" customHeight="1">
      <c r="A87" s="24"/>
      <c r="B87" s="7" t="s">
        <v>82</v>
      </c>
      <c r="C87" s="35" t="s">
        <v>10</v>
      </c>
      <c r="D87" s="35" t="s">
        <v>11</v>
      </c>
      <c r="E87" s="21" t="s">
        <v>55</v>
      </c>
      <c r="F87" s="23"/>
      <c r="G87" s="36"/>
      <c r="H87" s="36">
        <f>H89</f>
        <v>109.5</v>
      </c>
      <c r="I87" s="36"/>
      <c r="J87" s="36">
        <f>J89</f>
        <v>0</v>
      </c>
      <c r="K87" s="36">
        <f>K89</f>
        <v>15</v>
      </c>
      <c r="L87" s="36"/>
      <c r="M87" s="36"/>
    </row>
    <row r="88" spans="1:13" ht="21" customHeight="1">
      <c r="A88" s="24"/>
      <c r="B88" s="52" t="s">
        <v>102</v>
      </c>
      <c r="C88" s="35" t="s">
        <v>10</v>
      </c>
      <c r="D88" s="35" t="s">
        <v>11</v>
      </c>
      <c r="E88" s="21" t="s">
        <v>55</v>
      </c>
      <c r="F88" s="23" t="s">
        <v>103</v>
      </c>
      <c r="G88" s="36"/>
      <c r="H88" s="36">
        <f>H89</f>
        <v>109.5</v>
      </c>
      <c r="I88" s="36"/>
      <c r="J88" s="36"/>
      <c r="K88" s="36">
        <f>K89</f>
        <v>15</v>
      </c>
      <c r="L88" s="36"/>
      <c r="M88" s="36"/>
    </row>
    <row r="89" spans="2:13" ht="16.5">
      <c r="B89" s="28" t="s">
        <v>33</v>
      </c>
      <c r="C89" s="35" t="s">
        <v>10</v>
      </c>
      <c r="D89" s="35" t="s">
        <v>11</v>
      </c>
      <c r="E89" s="21" t="s">
        <v>55</v>
      </c>
      <c r="F89" s="23" t="s">
        <v>34</v>
      </c>
      <c r="G89" s="36"/>
      <c r="H89" s="36">
        <v>109.5</v>
      </c>
      <c r="I89" s="36"/>
      <c r="J89" s="26"/>
      <c r="K89" s="36">
        <v>15</v>
      </c>
      <c r="L89" s="36"/>
      <c r="M89" s="36"/>
    </row>
    <row r="90" spans="2:13" ht="33" hidden="1">
      <c r="B90" s="2" t="s">
        <v>36</v>
      </c>
      <c r="C90" s="35" t="s">
        <v>10</v>
      </c>
      <c r="D90" s="35" t="s">
        <v>11</v>
      </c>
      <c r="E90" s="34" t="s">
        <v>49</v>
      </c>
      <c r="F90" s="23"/>
      <c r="G90" s="36"/>
      <c r="H90" s="36">
        <f>H91</f>
        <v>0</v>
      </c>
      <c r="I90" s="36"/>
      <c r="J90" s="36">
        <f>J91</f>
        <v>0</v>
      </c>
      <c r="K90" s="36">
        <f>K91</f>
        <v>0</v>
      </c>
      <c r="L90" s="36"/>
      <c r="M90" s="36"/>
    </row>
    <row r="91" spans="2:13" ht="70.5" customHeight="1" hidden="1">
      <c r="B91" s="3" t="s">
        <v>38</v>
      </c>
      <c r="C91" s="35" t="s">
        <v>10</v>
      </c>
      <c r="D91" s="35" t="s">
        <v>11</v>
      </c>
      <c r="E91" s="34" t="s">
        <v>58</v>
      </c>
      <c r="F91" s="23"/>
      <c r="G91" s="36">
        <f>SUM(G92)</f>
        <v>194.5</v>
      </c>
      <c r="H91" s="36">
        <f>SUM(H92)</f>
        <v>0</v>
      </c>
      <c r="I91" s="36"/>
      <c r="J91" s="36">
        <f>SUM(J92)</f>
        <v>0</v>
      </c>
      <c r="K91" s="36">
        <f>SUM(K92)</f>
        <v>0</v>
      </c>
      <c r="L91" s="36"/>
      <c r="M91" s="36"/>
    </row>
    <row r="92" spans="2:13" ht="16.5" hidden="1">
      <c r="B92" s="28" t="s">
        <v>33</v>
      </c>
      <c r="C92" s="35" t="s">
        <v>10</v>
      </c>
      <c r="D92" s="35" t="s">
        <v>11</v>
      </c>
      <c r="E92" s="34" t="s">
        <v>58</v>
      </c>
      <c r="F92" s="23" t="s">
        <v>34</v>
      </c>
      <c r="G92" s="27">
        <v>194.5</v>
      </c>
      <c r="H92" s="39">
        <v>0</v>
      </c>
      <c r="I92" s="36"/>
      <c r="J92" s="26"/>
      <c r="K92" s="39">
        <v>0</v>
      </c>
      <c r="L92" s="36"/>
      <c r="M92" s="36"/>
    </row>
    <row r="93" spans="2:13" ht="16.5">
      <c r="B93" s="22" t="s">
        <v>40</v>
      </c>
      <c r="C93" s="15"/>
      <c r="D93" s="15"/>
      <c r="E93" s="16"/>
      <c r="F93" s="13"/>
      <c r="G93" s="14"/>
      <c r="H93" s="43">
        <f aca="true" t="shared" si="4" ref="H93:M93">H11+H16+H29+H34+H45+H48+H53+H57+H62+H65+H68+H72+H76+H80+H24+H40</f>
        <v>6397.3</v>
      </c>
      <c r="I93" s="43">
        <f t="shared" si="4"/>
        <v>2101.7</v>
      </c>
      <c r="J93" s="43">
        <f t="shared" si="4"/>
        <v>0</v>
      </c>
      <c r="K93" s="43">
        <f t="shared" si="4"/>
        <v>6561.800000000001</v>
      </c>
      <c r="L93" s="43">
        <f t="shared" si="4"/>
        <v>0</v>
      </c>
      <c r="M93" s="43">
        <f t="shared" si="4"/>
        <v>2244.5</v>
      </c>
    </row>
    <row r="94" spans="2:13" ht="16.5">
      <c r="B94" s="2" t="s">
        <v>41</v>
      </c>
      <c r="C94" s="17"/>
      <c r="D94" s="17"/>
      <c r="E94" s="19"/>
      <c r="F94" s="19"/>
      <c r="G94" s="14"/>
      <c r="H94" s="36">
        <v>110.2</v>
      </c>
      <c r="I94" s="26"/>
      <c r="J94" s="26"/>
      <c r="K94" s="45">
        <v>227.3</v>
      </c>
      <c r="L94" s="26"/>
      <c r="M94" s="27"/>
    </row>
    <row r="95" spans="2:13" ht="16.5">
      <c r="B95" s="1" t="s">
        <v>42</v>
      </c>
      <c r="C95" s="17"/>
      <c r="D95" s="17"/>
      <c r="E95" s="19"/>
      <c r="F95" s="19"/>
      <c r="G95" s="14"/>
      <c r="H95" s="44">
        <f aca="true" t="shared" si="5" ref="H95:M95">H93+H94</f>
        <v>6507.5</v>
      </c>
      <c r="I95" s="44">
        <f t="shared" si="5"/>
        <v>2101.7</v>
      </c>
      <c r="J95" s="44">
        <f t="shared" si="5"/>
        <v>0</v>
      </c>
      <c r="K95" s="44">
        <f t="shared" si="5"/>
        <v>6789.100000000001</v>
      </c>
      <c r="L95" s="44">
        <f t="shared" si="5"/>
        <v>0</v>
      </c>
      <c r="M95" s="44">
        <f t="shared" si="5"/>
        <v>2244.5</v>
      </c>
    </row>
    <row r="96" spans="2:13" ht="16.5">
      <c r="B96" s="4"/>
      <c r="C96" s="15"/>
      <c r="D96" s="15"/>
      <c r="E96" s="16"/>
      <c r="F96" s="13"/>
      <c r="G96" s="18"/>
      <c r="H96" s="18"/>
      <c r="I96" s="27"/>
      <c r="J96" s="26"/>
      <c r="K96" s="18"/>
      <c r="L96" s="26"/>
      <c r="M96" s="27"/>
    </row>
    <row r="97" spans="2:13" ht="16.5">
      <c r="B97" s="3"/>
      <c r="C97" s="15"/>
      <c r="D97" s="15"/>
      <c r="E97" s="16"/>
      <c r="F97" s="13"/>
      <c r="G97" s="14"/>
      <c r="H97" s="18"/>
      <c r="I97" s="27"/>
      <c r="J97" s="26"/>
      <c r="K97" s="18"/>
      <c r="L97" s="26"/>
      <c r="M97" s="27"/>
    </row>
    <row r="98" spans="2:13" ht="16.5">
      <c r="B98" s="5"/>
      <c r="C98" s="17"/>
      <c r="D98" s="17"/>
      <c r="E98" s="19"/>
      <c r="F98" s="19"/>
      <c r="G98" s="14"/>
      <c r="H98" s="18"/>
      <c r="I98" s="27"/>
      <c r="J98" s="26"/>
      <c r="K98" s="18"/>
      <c r="L98" s="26"/>
      <c r="M98" s="27"/>
    </row>
    <row r="99" spans="2:13" ht="16.5">
      <c r="B99" s="5"/>
      <c r="C99" s="17"/>
      <c r="D99" s="17"/>
      <c r="E99" s="19"/>
      <c r="F99" s="19"/>
      <c r="G99" s="14"/>
      <c r="H99" s="18"/>
      <c r="I99" s="27"/>
      <c r="J99" s="26"/>
      <c r="K99" s="18"/>
      <c r="L99" s="26"/>
      <c r="M99" s="27"/>
    </row>
    <row r="100" spans="2:13" ht="16.5">
      <c r="B100" s="5"/>
      <c r="C100" s="17"/>
      <c r="D100" s="17"/>
      <c r="E100" s="19"/>
      <c r="F100" s="19"/>
      <c r="G100" s="14"/>
      <c r="H100" s="18"/>
      <c r="I100" s="27"/>
      <c r="J100" s="26"/>
      <c r="K100" s="18"/>
      <c r="L100" s="26"/>
      <c r="M100" s="27"/>
    </row>
    <row r="101" spans="2:13" ht="16.5">
      <c r="B101" s="6"/>
      <c r="C101" s="15"/>
      <c r="D101" s="15"/>
      <c r="E101" s="21"/>
      <c r="F101" s="19"/>
      <c r="G101" s="18"/>
      <c r="H101" s="18"/>
      <c r="I101" s="27"/>
      <c r="J101" s="26"/>
      <c r="K101" s="18"/>
      <c r="L101" s="26"/>
      <c r="M101" s="27"/>
    </row>
    <row r="102" spans="2:13" ht="16.5">
      <c r="B102" s="3"/>
      <c r="C102" s="15"/>
      <c r="D102" s="15"/>
      <c r="E102" s="16"/>
      <c r="F102" s="19"/>
      <c r="G102" s="18"/>
      <c r="H102" s="18"/>
      <c r="I102" s="27"/>
      <c r="J102" s="26"/>
      <c r="K102" s="18"/>
      <c r="L102" s="26"/>
      <c r="M102" s="27"/>
    </row>
    <row r="103" spans="2:13" ht="16.5">
      <c r="B103" s="21"/>
      <c r="C103" s="15"/>
      <c r="D103" s="15"/>
      <c r="E103" s="16"/>
      <c r="F103" s="13"/>
      <c r="G103" s="21"/>
      <c r="H103" s="25"/>
      <c r="I103" s="27"/>
      <c r="J103" s="26"/>
      <c r="K103" s="25"/>
      <c r="L103" s="26"/>
      <c r="M103" s="27"/>
    </row>
    <row r="104" spans="2:13" ht="16.5">
      <c r="B104" s="22"/>
      <c r="C104" s="29"/>
      <c r="D104" s="29"/>
      <c r="E104" s="22"/>
      <c r="F104" s="30"/>
      <c r="G104" s="31"/>
      <c r="H104" s="31"/>
      <c r="I104" s="27"/>
      <c r="J104" s="26"/>
      <c r="K104" s="31"/>
      <c r="L104" s="26"/>
      <c r="M104" s="27"/>
    </row>
    <row r="105" spans="2:13" ht="16.5">
      <c r="B105" s="21"/>
      <c r="C105" s="21"/>
      <c r="D105" s="21"/>
      <c r="E105" s="21"/>
      <c r="F105" s="19"/>
      <c r="G105" s="21"/>
      <c r="H105" s="21"/>
      <c r="I105" s="27"/>
      <c r="J105" s="26"/>
      <c r="K105" s="21"/>
      <c r="L105" s="26"/>
      <c r="M105" s="27"/>
    </row>
    <row r="106" spans="2:13" ht="16.5">
      <c r="B106" s="27"/>
      <c r="C106" s="27"/>
      <c r="D106" s="27"/>
      <c r="E106" s="27"/>
      <c r="F106" s="23"/>
      <c r="G106" s="27"/>
      <c r="H106" s="27"/>
      <c r="I106" s="27"/>
      <c r="J106" s="26"/>
      <c r="K106" s="27"/>
      <c r="L106" s="26"/>
      <c r="M106" s="27"/>
    </row>
    <row r="107" spans="2:13" ht="16.5">
      <c r="B107" s="27"/>
      <c r="C107" s="27"/>
      <c r="D107" s="27"/>
      <c r="E107" s="27"/>
      <c r="F107" s="23"/>
      <c r="G107" s="27"/>
      <c r="H107" s="27"/>
      <c r="I107" s="27"/>
      <c r="J107" s="26"/>
      <c r="K107" s="27"/>
      <c r="L107" s="26"/>
      <c r="M107" s="27"/>
    </row>
    <row r="108" spans="2:13" ht="16.5">
      <c r="B108" s="27"/>
      <c r="C108" s="27"/>
      <c r="D108" s="27"/>
      <c r="E108" s="27"/>
      <c r="F108" s="23"/>
      <c r="G108" s="27"/>
      <c r="H108" s="27"/>
      <c r="I108" s="27"/>
      <c r="J108" s="26"/>
      <c r="K108" s="27"/>
      <c r="L108" s="26"/>
      <c r="M108" s="27"/>
    </row>
    <row r="109" spans="2:13" ht="16.5">
      <c r="B109" s="27"/>
      <c r="C109" s="27"/>
      <c r="D109" s="27"/>
      <c r="E109" s="27"/>
      <c r="F109" s="23"/>
      <c r="G109" s="27"/>
      <c r="H109" s="27"/>
      <c r="I109" s="27"/>
      <c r="J109" s="26"/>
      <c r="K109" s="27"/>
      <c r="L109" s="26"/>
      <c r="M109" s="27"/>
    </row>
  </sheetData>
  <sheetProtection/>
  <mergeCells count="16">
    <mergeCell ref="H7:H8"/>
    <mergeCell ref="E6:E8"/>
    <mergeCell ref="G6:M6"/>
    <mergeCell ref="A5:M5"/>
    <mergeCell ref="F6:F8"/>
    <mergeCell ref="J7:J8"/>
    <mergeCell ref="K7:K8"/>
    <mergeCell ref="F1:M1"/>
    <mergeCell ref="L7:M8"/>
    <mergeCell ref="I7:I8"/>
    <mergeCell ref="A6:A8"/>
    <mergeCell ref="B6:B8"/>
    <mergeCell ref="C6:C8"/>
    <mergeCell ref="F4:M4"/>
    <mergeCell ref="D6:D8"/>
    <mergeCell ref="G7:G8"/>
  </mergeCells>
  <printOptions horizontalCentered="1"/>
  <pageMargins left="0.3937007874015748" right="0.3937007874015748" top="0.7874015748031497" bottom="0.3937007874015748" header="0" footer="0.2362204724409449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Admin</cp:lastModifiedBy>
  <cp:lastPrinted>2024-02-12T11:46:28Z</cp:lastPrinted>
  <dcterms:created xsi:type="dcterms:W3CDTF">2006-05-17T06:20:53Z</dcterms:created>
  <dcterms:modified xsi:type="dcterms:W3CDTF">2024-03-04T04:30:29Z</dcterms:modified>
  <cp:category/>
  <cp:version/>
  <cp:contentType/>
  <cp:contentStatus/>
  <cp:revision>1</cp:revision>
</cp:coreProperties>
</file>