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_bookmark_1">'Приложение 1'!$A$1:$C$3</definedName>
    <definedName name="__bookmark_2">'Приложение 1'!$A$4:$C$24</definedName>
    <definedName name="__bookmark_4">'Приложение 3'!$A$1:$C$9</definedName>
    <definedName name="__bookmark_6">'Приложение 4'!$A$1:$B$21</definedName>
    <definedName name="__bookmark_7">'Приложение 4'!#REF!</definedName>
    <definedName name="_xlnm.Print_Titles" localSheetId="0">'Приложение 1'!$1:$5</definedName>
    <definedName name="_xlnm.Print_Titles" localSheetId="1">'Приложение 2'!$1:$5</definedName>
    <definedName name="_xlnm.Print_Titles" localSheetId="2">'Приложение 3'!$1:$5</definedName>
    <definedName name="_xlnm.Print_Titles" localSheetId="3">'Приложение 4'!$1:$5</definedName>
    <definedName name="_xlnm.Print_Area" localSheetId="2">'Приложение 3'!$A$1:$C$154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<sst xmlns="http://schemas.openxmlformats.org/spreadsheetml/2006/main" count="698" uniqueCount="389">
  <si>
    <t>Администрация сельского поселения Березняки муниципального района Кинель-Черкасский Самарской области</t>
  </si>
  <si>
    <t>527</t>
  </si>
  <si>
    <t>Наименование показателя</t>
  </si>
  <si>
    <t>Код дохода по бюджетной классификации</t>
  </si>
  <si>
    <t>Исполнено</t>
  </si>
  <si>
    <t>1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</si>
  <si>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</si>
  <si>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</si>
  <si>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</si>
  <si>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</si>
  <si>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</si>
  <si>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</si>
  <si>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</si>
  <si>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</si>
  <si>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</si>
  <si>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</si>
  <si>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</si>
  <si>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</si>
  <si>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</si>
  <si>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</si>
  <si>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</si>
  <si>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</si>
  <si>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</si>
  <si>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</si>
  <si>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</si>
  <si>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</si>
  <si>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</si>
  <si>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</si>
  <si>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</si>
  <si>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</si>
  <si>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527 11109045100000120</t>
  </si>
  <si>
    <t>527 20235118100000150</t>
  </si>
  <si>
    <t>Иные межбюджетные трансферты</t>
  </si>
  <si>
    <t>Прочие межбюджетные трансферты, передаваемые бюджетам сельских поселений</t>
  </si>
  <si>
    <t>527 20249999100000150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</si>
  <si>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</si>
  <si>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</si>
  <si>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</si>
  <si>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</si>
  <si>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</si>
  <si>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</si>
  <si>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</si>
  <si>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</si>
  <si>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Уплата налогов, сборов и иных платежей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</si>
  <si>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</si>
  <si>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</si>
  <si>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</si>
  <si>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</si>
  <si>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</si>
  <si>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</si>
  <si>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Муниципальная программа "Первичные меры пожарной безопасности и защита населения и территорий населенных пунктов сельского поселения Березняки Кинель-Черкасского района Самарской области от чрезвычайных ситуаций" на 2019–2024 годы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</si>
  <si>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</si>
  <si>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</si>
  <si>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</si>
  <si>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</si>
  <si>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</si>
  <si>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</si>
  <si>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</si>
  <si>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</si>
  <si>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</si>
  <si>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</si>
  <si>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</si>
  <si>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</si>
  <si>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"Комплексное развитие систем ЖКХ в сельском поселении Березняки Кинель-Черкасского района Самарской области" на 2019-2024 годы</t>
  </si>
  <si>
    <t>Коммунальное хозяйство</t>
  </si>
  <si>
    <t>000 0502 0000000000 000</t>
  </si>
  <si>
    <t>Благоустройство</t>
  </si>
  <si>
    <t>000 0503 0000000000 000</t>
  </si>
  <si>
    <t>Муниципальная программа "Благоустройство территории сельского поселения Березняки Кинель-Черкасского района Самарской области" на 2019-2024 годы</t>
  </si>
  <si>
    <t>КУЛЬТУРА, КИНЕМАТОГРАФИЯ</t>
  </si>
  <si>
    <t>000 0800 0000000000 000</t>
  </si>
  <si>
    <t>Культура</t>
  </si>
  <si>
    <t>000 0801 0000000000 000</t>
  </si>
  <si>
    <t>Субсидии бюджетным учреждениям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</si>
  <si>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</si>
  <si>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</si>
  <si>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</si>
  <si>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</si>
  <si>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Непрограммные направления расходов бюджета поселения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</si>
  <si>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</si>
  <si>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</si>
  <si>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</si>
  <si>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</si>
  <si>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</si>
  <si>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</si>
  <si>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</si>
  <si>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</si>
  <si>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</si>
  <si>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</si>
  <si>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</si>
  <si>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</si>
  <si>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527 01050201100000510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</si>
  <si>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</si>
  <si>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</si>
  <si>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</si>
  <si>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</si>
  <si>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527 01050201100000610</t>
  </si>
  <si>
    <t xml:space="preserve">Приложение 2                                               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</si>
  <si>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</si>
  <si>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</si>
  <si>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</si>
  <si>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</si>
  <si>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</si>
  <si>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</si>
  <si>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</si>
  <si>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</si>
  <si>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</si>
  <si>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</si>
  <si>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</si>
  <si>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</si>
  <si>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</si>
  <si>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02 0 00 00000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</si>
  <si>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</si>
  <si>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</si>
  <si>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</si>
  <si>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</si>
  <si>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</si>
  <si>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850</t>
  </si>
  <si>
    <t>03 0 00 00000</t>
  </si>
  <si>
    <t>03</t>
  </si>
  <si>
    <t>05</t>
  </si>
  <si>
    <t xml:space="preserve">04 </t>
  </si>
  <si>
    <t>45 0 00 00000</t>
  </si>
  <si>
    <t>810</t>
  </si>
  <si>
    <t>09</t>
  </si>
  <si>
    <t>49 0 00 00000</t>
  </si>
  <si>
    <t>12</t>
  </si>
  <si>
    <t>52 0 00 00000</t>
  </si>
  <si>
    <t>53 0 00 00000</t>
  </si>
  <si>
    <t>08</t>
  </si>
  <si>
    <t>81 0 00 00000</t>
  </si>
  <si>
    <t>610</t>
  </si>
  <si>
    <t>14</t>
  </si>
  <si>
    <t>540</t>
  </si>
  <si>
    <t>14 0 00 00000</t>
  </si>
  <si>
    <t>99 0 00 00000</t>
  </si>
  <si>
    <t>99 7 00 00000</t>
  </si>
  <si>
    <t>ИТОГО</t>
  </si>
  <si>
    <t>13</t>
  </si>
  <si>
    <t>39 0 00 00000</t>
  </si>
  <si>
    <t>Приложение 1</t>
  </si>
  <si>
    <t>тыс.руб.</t>
  </si>
  <si>
    <t>Приложение 3</t>
  </si>
  <si>
    <t>Приложение 4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</si>
  <si>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</si>
  <si>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</si>
  <si>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</si>
  <si>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</si>
  <si>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</si>
  <si>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</si>
  <si>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</si>
  <si>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</si>
  <si>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</si>
  <si>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</si>
  <si>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100 10302231010000110</t>
  </si>
  <si>
    <t>100 10302241010000110</t>
  </si>
  <si>
    <t>100 10302251010000110</t>
  </si>
  <si>
    <t>100 10302261010000110</t>
  </si>
  <si>
    <t>НАЛОГИ НА СОВОКУПНЫЙ ДОХОД</t>
  </si>
  <si>
    <t>000 10500000000000000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</si>
  <si>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</si>
  <si>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</si>
  <si>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</si>
  <si>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</si>
  <si>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</si>
  <si>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</si>
  <si>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</si>
  <si>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</si>
  <si>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</si>
  <si>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</si>
  <si>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</si>
  <si>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</si>
  <si>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</si>
  <si>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</si>
  <si>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</si>
  <si>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</si>
  <si>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</si>
  <si>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</si>
  <si>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</si>
  <si>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</si>
  <si>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</si>
  <si>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</si>
  <si>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</si>
  <si>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</si>
  <si>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</si>
  <si>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</si>
  <si>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</si>
  <si>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</si>
  <si>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</si>
  <si>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</si>
  <si>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</si>
  <si>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</si>
  <si>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</si>
  <si>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</si>
  <si>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527 20216001100000150</t>
  </si>
  <si>
    <t>Субвенции бюджетам бюджетной системы Российской Федерации</t>
  </si>
  <si>
    <t>000 20230000000000150</t>
  </si>
  <si>
    <t>000 20235118000000150</t>
  </si>
  <si>
    <t>000 20240000000000150</t>
  </si>
  <si>
    <t>Прочие межбюджетные трансферты, передаваемые бюджетам</t>
  </si>
  <si>
    <t>000 20249999000000150</t>
  </si>
  <si>
    <t>Муниципальная программа "Комплексное развитие сельских территорий сельского поселения Березняки муниципального района Кинель-Черкасский Самарской области" на 2020–2025 годы</t>
  </si>
  <si>
    <t xml:space="preserve"> </t>
  </si>
  <si>
    <t>000 01000000000000000</t>
  </si>
  <si>
    <t>000 01050000000000000</t>
  </si>
  <si>
    <t>000 01050000000000500</t>
  </si>
  <si>
    <t>000 01050200000000500</t>
  </si>
  <si>
    <t>000 01050201000000510</t>
  </si>
  <si>
    <t>000 01050000000000600</t>
  </si>
  <si>
    <t>000 01050200000000600</t>
  </si>
  <si>
    <t>000 01050201000000610</t>
  </si>
  <si>
    <t>55 0 00 00000</t>
  </si>
  <si>
    <t>Муниципальная программа "Повышение эффективности муниципального управления в сельском поселении Березняки Кинель-Черкасского района Самарской области" на 2017-2025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</si>
  <si>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</si>
  <si>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</si>
  <si>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</si>
  <si>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</si>
  <si>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</si>
  <si>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</si>
  <si>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</si>
  <si>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</si>
  <si>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</si>
  <si>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Муниципальная программа "Информирование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области" на 2017-2025 годы</t>
  </si>
  <si>
    <t>000 0113 0300000000 000</t>
  </si>
  <si>
    <t>Основное мероприятие "Опубликование муниципальных правовых актов и иных официальных документов и информирование о деятельности Администрации сельского поселения Березняки и Собрания представителей сельского поселения Березняки"</t>
  </si>
  <si>
    <t>000 0113 0300100000 000</t>
  </si>
  <si>
    <t>Закупка товаров, работ и услуг для муниципальных нужд</t>
  </si>
  <si>
    <t>000 0113 0300120000 000</t>
  </si>
  <si>
    <t>000 0113 0300120000 200</t>
  </si>
  <si>
    <t>000 0113 0300120000 240</t>
  </si>
  <si>
    <t>527 0113 0300120000 244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</si>
  <si>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</si>
  <si>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000 0113 1400000000 000</t>
  </si>
  <si>
    <t>Основное мероприятие "Прочие расходы"</t>
  </si>
  <si>
    <t>000 0113 1400300000 000</t>
  </si>
  <si>
    <t>000 0113 1400320000 000</t>
  </si>
  <si>
    <t>000 0113 1400320000 200</t>
  </si>
  <si>
    <t>000 0113 1400320000 240</t>
  </si>
  <si>
    <t>527 0113 1400320000 247</t>
  </si>
  <si>
    <t>000 0203 0200000000 000</t>
  </si>
  <si>
    <t>Основное мероприятие "Исполнение государственных полномочий по осуществлению первичного воинского учета на территориях, где отсутствуют военные комиссариаты"</t>
  </si>
  <si>
    <t>000 0203 0200600000 000</t>
  </si>
  <si>
    <t>Субвенции на осуществление первичного воинского учета на территориях, где отсутствуют военные комиссариаты</t>
  </si>
  <si>
    <t>000 0203 0200651180 000</t>
  </si>
  <si>
    <t>000 0203 0200651180 100</t>
  </si>
  <si>
    <t>000 0203 0200651180 120</t>
  </si>
  <si>
    <t>527 0203 0200651180 121</t>
  </si>
  <si>
    <t>527 0203 0200651180 129</t>
  </si>
  <si>
    <t>000 0405 4500000000 000</t>
  </si>
  <si>
    <t>Основное мероприятие "Предоставление субсидий за счет средств бюджета поселения сельскохозяйственным товаропроизводителям и организациям агропромышленного комплекса, осуществляющим свою деятельность на территории сельского поселения Березняки, в целях возмещения части затрат в связи с производством сельскохозяйственной продукции животноводства"</t>
  </si>
  <si>
    <t>000 0405 4500300000 000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</si>
  <si>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</si>
  <si>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000 0405 4500360000 000</t>
  </si>
  <si>
    <t>000 0405 4500360000 800</t>
  </si>
  <si>
    <t>000 0405 4500360000 810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</si>
  <si>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</si>
  <si>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527 0405 4500360000 811</t>
  </si>
  <si>
    <t>000 0409 4900000000 000</t>
  </si>
  <si>
    <t>Основное мероприятие "Содержание дорог местного значения в зимнее время"</t>
  </si>
  <si>
    <t>000 0409 4900100000 000</t>
  </si>
  <si>
    <t>000 0409 4900120000 000</t>
  </si>
  <si>
    <t>000 0409 4900120000 200</t>
  </si>
  <si>
    <t>000 0409 4900120000 240</t>
  </si>
  <si>
    <t>527 0409 4900120000 244</t>
  </si>
  <si>
    <t>Основное мероприятие "Грейдерование и отсыпка дорог местного значения"</t>
  </si>
  <si>
    <t>000 0409 4900200000 000</t>
  </si>
  <si>
    <t>000 0409 4900220000 000</t>
  </si>
  <si>
    <t>000 0409 4900220000 200</t>
  </si>
  <si>
    <t>000 0409 4900220000 240</t>
  </si>
  <si>
    <t>527 0409 4900220000 244</t>
  </si>
  <si>
    <t>Основное мероприятие "Ремонт дорог местного значения"</t>
  </si>
  <si>
    <t>000 0409 4900700000 000</t>
  </si>
  <si>
    <t>000 0409 4900720000 000</t>
  </si>
  <si>
    <t>000 0409 4900720000 200</t>
  </si>
  <si>
    <t>000 0409 4900720000 240</t>
  </si>
  <si>
    <t>527 0409 4900720000 244</t>
  </si>
  <si>
    <t>000 0501 5200000000 000</t>
  </si>
  <si>
    <t>Основное мероприятие "Взносы на капитальный ремонт общего имущества многоквартирного дома сельского поселения"</t>
  </si>
  <si>
    <t>000 0501 5200600000 000</t>
  </si>
  <si>
    <t>000 0501 5200620000 000</t>
  </si>
  <si>
    <t>000 0501 5200620000 200</t>
  </si>
  <si>
    <t>000 0501 5200620000 240</t>
  </si>
  <si>
    <t>527 0501 5200620000 244</t>
  </si>
  <si>
    <t>000 0502 5200000000 000</t>
  </si>
  <si>
    <t>Основное мероприятие "Приобретение оборудования по объектам ЖКХ"</t>
  </si>
  <si>
    <t>000 0502 5200500000 000</t>
  </si>
  <si>
    <t>000 0502 5200520000 000</t>
  </si>
  <si>
    <t>000 0502 5200520000 200</t>
  </si>
  <si>
    <t>000 0502 5200520000 240</t>
  </si>
  <si>
    <t>527 0502 5200520000 244</t>
  </si>
  <si>
    <t>000 0503 5300000000 000</t>
  </si>
  <si>
    <t>Основное мероприятие "Прочие мероприятие по благоустройству"</t>
  </si>
  <si>
    <t>000 0503 5300400000 000</t>
  </si>
  <si>
    <t>000 0503 5300420000 000</t>
  </si>
  <si>
    <t>000 0503 5300420000 200</t>
  </si>
  <si>
    <t>000 0503 5300420000 240</t>
  </si>
  <si>
    <t>527 0503 5300420000 244</t>
  </si>
  <si>
    <t>000 0801 8100000000 000</t>
  </si>
  <si>
    <t>Основное мероприятие "Финансовое обеспечение деятельности культурно-досугового центра"</t>
  </si>
  <si>
    <t>000 0801 8100100000 000</t>
  </si>
  <si>
    <t>000 0801 8100160000 000</t>
  </si>
  <si>
    <t>Предоставление субсидий бюджетным, автономным учреждениям и иным некоммерческим организациям</t>
  </si>
  <si>
    <t>000 0801 8100160000 600</t>
  </si>
  <si>
    <t>000 0801 8100160000 610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</si>
  <si>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</si>
  <si>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527 0801 8100160000 611</t>
  </si>
  <si>
    <t>СОЦИАЛЬНАЯ ПОЛИТИКА</t>
  </si>
  <si>
    <t>000 1403 0200000000 000</t>
  </si>
  <si>
    <t>Предоставление иных межбюджетных трансфертов бюджету муниципального района из бюджета сельского поселения</t>
  </si>
  <si>
    <t>000 1403 0200500000 000</t>
  </si>
  <si>
    <t>Межбюджетные трансферты, предоставляемые в бюджет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</t>
  </si>
  <si>
    <t>000 1403 0200578210 000</t>
  </si>
  <si>
    <t>Межбюджетные трансферты</t>
  </si>
  <si>
    <t>000 1403 0200578210 500</t>
  </si>
  <si>
    <t>527 1403 0200578210 540</t>
  </si>
  <si>
    <t>000 1403 1400000000 000</t>
  </si>
  <si>
    <t>Основное мероприятие "Предоставление иных межбюджетных трансфертов бюджету муниципального района из бюджета сельского поселения"</t>
  </si>
  <si>
    <t>000 1403 1400400000 000</t>
  </si>
  <si>
    <t>000 1403 1400478210 000</t>
  </si>
  <si>
    <t>000 1403 1400478210 500</t>
  </si>
  <si>
    <t>527 1403 1400478210 540</t>
  </si>
  <si>
    <t>000 1403 5200000000 000</t>
  </si>
  <si>
    <t>000 1403 5200700000 000</t>
  </si>
  <si>
    <t>000 1403 5200778210 000</t>
  </si>
  <si>
    <t>000 1403 5200778210 500</t>
  </si>
  <si>
    <t>527 1403 5200778210 540</t>
  </si>
  <si>
    <t>000 1403 9900000000 000</t>
  </si>
  <si>
    <t>000 1403 9970000000 000</t>
  </si>
  <si>
    <t>Межбюджетные трансферты, предоставляемые в бюджет муниципального района в соответсвии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поселений, в рамках непрограммных направлений расходов бюджета поселения в области межбюджетных трансфертов общего характера бюджетам бюджетной системы Российской Федерации</t>
  </si>
  <si>
    <t>000 1403 9970078210 000</t>
  </si>
  <si>
    <t>000 1403 9970078210 500</t>
  </si>
  <si>
    <t>527 1403 9970078210 540</t>
  </si>
  <si>
    <t>Результат исполнения бюджета (дефицит/профицит)</t>
  </si>
  <si>
    <t>10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</si>
  <si>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</si>
  <si>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</si>
  <si>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</si>
  <si>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</si>
  <si>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</si>
  <si>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</si>
  <si>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</si>
  <si>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</si>
  <si>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</si>
  <si>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</si>
  <si>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</si>
  <si>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527 11715030100000150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</si>
  <si>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</si>
  <si>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</si>
  <si>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"Оценка имущества, подготовка документации для проведения торгов на право заключения различного вида договоров"</t>
  </si>
  <si>
    <t>000 0113 1400100000 000</t>
  </si>
  <si>
    <t>000 0113 1400120000 000</t>
  </si>
  <si>
    <t>000 0113 1400120000 200</t>
  </si>
  <si>
    <t>000 0113 1400120000 240</t>
  </si>
  <si>
    <t>527 0113 1400120000 244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</si>
  <si>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области"на 2019-2027 годы</t>
  </si>
  <si>
    <t>Муниципальная программа "Дорожная деятельность в сельском поселении Березняки Кинель-Черкасского района Самарской области" на 2019-2027 годы</t>
  </si>
  <si>
    <t>Основное мероприяте "Содержание дорог местного значения"</t>
  </si>
  <si>
    <t>000 0409 4900900000 000</t>
  </si>
  <si>
    <t>000 0409 4900920000 000</t>
  </si>
  <si>
    <t>000 0409 4900920000 200</t>
  </si>
  <si>
    <t>000 0409 4900920000 240</t>
  </si>
  <si>
    <t>527 0409 4900920000 244</t>
  </si>
  <si>
    <t>527 0409 4900920000 247</t>
  </si>
  <si>
    <t>Муниципальная программа "Комплексное развитие систем ЖКХ в сельском поселении Березняки Кинель-Черкасского района Самарской области" на 2019-2027 годы</t>
  </si>
  <si>
    <t>Муниципальная программа "Благоустройство территории сельского поселения Березняки Кинель-Черкасского района Самарской области" на 2019-2027 годы</t>
  </si>
  <si>
    <t>Основное мероприятие "Инициативный проект "Косметический ремонт и благоустройство памятника В.И.Ленину""</t>
  </si>
  <si>
    <t>000 0503 5300800000 000</t>
  </si>
  <si>
    <t>Мероприятия, направленные на реализацию инициативного проекта "Косметический ремонт и благоустройство памятника В.И.Ленину"</t>
  </si>
  <si>
    <t>000 0503 5300820017 000</t>
  </si>
  <si>
    <t>000 0503 5300820017 200</t>
  </si>
  <si>
    <t>000 0503 5300820017 240</t>
  </si>
  <si>
    <t>527 0503 5300820017 244</t>
  </si>
  <si>
    <t>000 0503 9900000000 000</t>
  </si>
  <si>
    <t>Иные направления расходов в рамках непрограммного направления расходов бюджета поселения в области благоустройства</t>
  </si>
  <si>
    <t>000 0503 9960000000 000</t>
  </si>
  <si>
    <t>Иные направления расходов</t>
  </si>
  <si>
    <t>000 0503 9960090000 000</t>
  </si>
  <si>
    <t>000 0503 9960090000 800</t>
  </si>
  <si>
    <t>000 0503 9960090000 850</t>
  </si>
  <si>
    <t>Уплата иных платежей</t>
  </si>
  <si>
    <t>527 0503 9960090000 853</t>
  </si>
  <si>
    <t>Муниципальная программа "Развитие культуры, молодежной политики, физической культуры и спорта на территории сельского поселения Березняки Кинель-Черкасского района Самарской области" на 2019-2027 годы</t>
  </si>
  <si>
    <t>99 6 00 00000</t>
  </si>
  <si>
    <t>Муниципальная программа  "Развитие культуры, молодежной политики, физической культуры и спорта на территории сельского поселения Березняки Кинель-Черкасского района Самарской области" на 2019-2027 годы</t>
  </si>
  <si>
    <t>Муниципальная программа «Комплексное развитие систем ЖКХ в сельском поселении Березняки Кинель-Черкасского района  Самарской области» на 2019–2027 годы</t>
  </si>
  <si>
    <t>Расходы бюджета сельского поселения Березняки                                                                                                                                                                               муниципального района Кинель-Черкасский Самарской области за 2022 год                                                                                                                                               по ведомственной структуре расходов бюджета</t>
  </si>
  <si>
    <t>Расходы бюджета сельского поселения Березняки                                                                                                            муниципального района Кинель-Черкасский Самарской области за 2022 год                                                                                   по разделам, подразделам классификации расходов бюджетов</t>
  </si>
  <si>
    <t>Источники финансирования дефицита бюджета сельского поселения Березняки                                                                                         муниципального района Кинель-Черкасский Самарской области за 2022 год                                                           по кодам классификации источников финансирования дефицитов бюджетов</t>
  </si>
  <si>
    <t>Доходы бюджета сельского поселения Березняки                                                                                                                  муниципального района Кинель-Черкасский Самарской области за 2022 год                                                                        по кодам классификации доходов бюджетов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</si>
</sst>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;[Red]#,##0.00"/>
    <numFmt numFmtId="176" formatCode="0.0"/>
    <numFmt numFmtId="177" formatCode="#,##0.0"/>
    <numFmt numFmtId="178" formatCode="0;[Red]0"/>
    <numFmt numFmtId="179" formatCode="[$-FC19]d\ mmmm\ yyyy\ &quot;г.&quot;"/>
    <numFmt numFmtId="180" formatCode="#,##0.0,"/>
    <numFmt numFmtId="181" formatCode="#,##0.0;[Red]#,##0.0"/>
    <numFmt numFmtId="182" formatCode="#,##0.00,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4"/>
      <name val="Times New Roman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2" applyFill="1">
      <alignment/>
      <protection/>
    </xf>
    <xf numFmtId="0" fontId="0" fillId="0" borderId="0" xfId="52">
      <alignment/>
      <protection/>
    </xf>
    <xf numFmtId="49" fontId="3" fillId="0" borderId="0" xfId="52" applyNumberFormat="1" applyFont="1" applyFill="1" applyBorder="1" applyAlignment="1">
      <alignment horizontal="center" vertical="top"/>
      <protection/>
    </xf>
    <xf numFmtId="0" fontId="0" fillId="0" borderId="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49" fontId="0" fillId="0" borderId="0" xfId="52" applyNumberFormat="1" applyFill="1" applyBorder="1">
      <alignment/>
      <protection/>
    </xf>
    <xf numFmtId="177" fontId="0" fillId="0" borderId="0" xfId="52" applyNumberFormat="1" applyFill="1" applyBorder="1">
      <alignment/>
      <protection/>
    </xf>
    <xf numFmtId="177" fontId="3" fillId="0" borderId="0" xfId="52" applyNumberFormat="1" applyFont="1" applyFill="1" applyBorder="1" applyAlignment="1" applyProtection="1">
      <alignment horizontal="right" vertical="top"/>
      <protection locked="0"/>
    </xf>
    <xf numFmtId="0" fontId="4" fillId="0" borderId="0" xfId="52" applyFont="1" applyFill="1">
      <alignment/>
      <protection/>
    </xf>
    <xf numFmtId="49" fontId="0" fillId="0" borderId="0" xfId="52" applyNumberFormat="1" applyFill="1">
      <alignment/>
      <protection/>
    </xf>
    <xf numFmtId="0" fontId="1" fillId="0" borderId="0" xfId="0" applyFont="1" applyAlignment="1">
      <alignment horizontal="right"/>
    </xf>
    <xf numFmtId="180" fontId="0" fillId="0" borderId="0" xfId="0" applyNumberFormat="1" applyAlignment="1">
      <alignment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49" fontId="7" fillId="0" borderId="10" xfId="52" applyNumberFormat="1" applyFont="1" applyFill="1" applyBorder="1" applyAlignment="1">
      <alignment horizontal="center" vertical="top"/>
      <protection/>
    </xf>
    <xf numFmtId="49" fontId="7" fillId="0" borderId="10" xfId="52" applyNumberFormat="1" applyFont="1" applyFill="1" applyBorder="1" applyAlignment="1">
      <alignment horizontal="left" vertical="top" wrapText="1"/>
      <protection/>
    </xf>
    <xf numFmtId="176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 applyProtection="1">
      <alignment horizontal="right" vertical="top"/>
      <protection locked="0"/>
    </xf>
    <xf numFmtId="49" fontId="0" fillId="0" borderId="10" xfId="52" applyNumberFormat="1" applyFont="1" applyFill="1" applyBorder="1" applyAlignment="1">
      <alignment horizontal="center" vertical="top"/>
      <protection/>
    </xf>
    <xf numFmtId="49" fontId="0" fillId="0" borderId="10" xfId="52" applyNumberFormat="1" applyFont="1" applyFill="1" applyBorder="1" applyAlignment="1">
      <alignment horizontal="left" vertical="top" wrapText="1"/>
      <protection/>
    </xf>
    <xf numFmtId="176" fontId="0" fillId="0" borderId="10" xfId="52" applyNumberFormat="1" applyFont="1" applyFill="1" applyBorder="1" applyAlignment="1">
      <alignment vertical="top"/>
      <protection/>
    </xf>
    <xf numFmtId="49" fontId="0" fillId="0" borderId="10" xfId="52" applyNumberFormat="1" applyFont="1" applyFill="1" applyBorder="1" applyAlignment="1">
      <alignment vertical="top"/>
      <protection/>
    </xf>
    <xf numFmtId="177" fontId="0" fillId="0" borderId="10" xfId="52" applyNumberFormat="1" applyFont="1" applyFill="1" applyBorder="1" applyAlignment="1" applyProtection="1">
      <alignment vertical="top"/>
      <protection locked="0"/>
    </xf>
    <xf numFmtId="177" fontId="0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52" applyFont="1" applyFill="1" applyBorder="1" applyAlignment="1">
      <alignment vertical="top" wrapText="1"/>
      <protection/>
    </xf>
    <xf numFmtId="177" fontId="0" fillId="0" borderId="10" xfId="52" applyNumberFormat="1" applyFont="1" applyFill="1" applyBorder="1" applyAlignment="1">
      <alignment horizontal="right"/>
      <protection/>
    </xf>
    <xf numFmtId="171" fontId="0" fillId="0" borderId="10" xfId="61" applyFont="1" applyFill="1" applyBorder="1" applyAlignment="1">
      <alignment vertical="top"/>
    </xf>
    <xf numFmtId="178" fontId="0" fillId="0" borderId="10" xfId="52" applyNumberFormat="1" applyFont="1" applyFill="1" applyBorder="1" applyAlignment="1">
      <alignment vertical="top"/>
      <protection/>
    </xf>
    <xf numFmtId="0" fontId="0" fillId="0" borderId="10" xfId="52" applyFont="1" applyFill="1" applyBorder="1">
      <alignment/>
      <protection/>
    </xf>
    <xf numFmtId="176" fontId="0" fillId="0" borderId="10" xfId="52" applyNumberFormat="1" applyFont="1" applyFill="1" applyBorder="1" applyAlignment="1">
      <alignment horizontal="right"/>
      <protection/>
    </xf>
    <xf numFmtId="176" fontId="0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52" applyFont="1" applyFill="1" applyBorder="1" applyAlignment="1">
      <alignment horizontal="left" vertical="top" wrapText="1"/>
      <protection/>
    </xf>
    <xf numFmtId="0" fontId="0" fillId="0" borderId="10" xfId="52" applyFont="1" applyFill="1" applyBorder="1" applyAlignment="1">
      <alignment vertical="top"/>
      <protection/>
    </xf>
    <xf numFmtId="177" fontId="0" fillId="0" borderId="10" xfId="52" applyNumberFormat="1" applyFont="1" applyFill="1" applyBorder="1" applyAlignment="1">
      <alignment vertical="top"/>
      <protection/>
    </xf>
    <xf numFmtId="0" fontId="0" fillId="0" borderId="10" xfId="52" applyFont="1" applyFill="1" applyBorder="1" applyAlignment="1">
      <alignment/>
      <protection/>
    </xf>
    <xf numFmtId="49" fontId="0" fillId="0" borderId="10" xfId="52" applyNumberFormat="1" applyFont="1" applyFill="1" applyBorder="1" applyAlignment="1">
      <alignment/>
      <protection/>
    </xf>
    <xf numFmtId="0" fontId="0" fillId="0" borderId="10" xfId="52" applyFont="1" applyBorder="1">
      <alignment/>
      <protection/>
    </xf>
    <xf numFmtId="0" fontId="0" fillId="0" borderId="10" xfId="52" applyFont="1" applyBorder="1" applyAlignment="1">
      <alignment wrapText="1"/>
      <protection/>
    </xf>
    <xf numFmtId="0" fontId="7" fillId="0" borderId="10" xfId="52" applyFont="1" applyFill="1" applyBorder="1" applyAlignment="1">
      <alignment vertical="top"/>
      <protection/>
    </xf>
    <xf numFmtId="0" fontId="7" fillId="0" borderId="10" xfId="52" applyFont="1" applyFill="1" applyBorder="1" applyAlignment="1">
      <alignment/>
      <protection/>
    </xf>
    <xf numFmtId="49" fontId="7" fillId="0" borderId="10" xfId="52" applyNumberFormat="1" applyFont="1" applyFill="1" applyBorder="1" applyAlignment="1">
      <alignment/>
      <protection/>
    </xf>
    <xf numFmtId="177" fontId="7" fillId="0" borderId="10" xfId="52" applyNumberFormat="1" applyFont="1" applyFill="1" applyBorder="1" applyAlignment="1">
      <alignment/>
      <protection/>
    </xf>
    <xf numFmtId="177" fontId="7" fillId="0" borderId="10" xfId="52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wrapText="1"/>
    </xf>
    <xf numFmtId="180" fontId="9" fillId="0" borderId="11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wrapText="1"/>
    </xf>
    <xf numFmtId="180" fontId="9" fillId="0" borderId="12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180" fontId="9" fillId="0" borderId="10" xfId="0" applyNumberFormat="1" applyFont="1" applyBorder="1" applyAlignment="1">
      <alignment horizontal="right" wrapText="1"/>
    </xf>
    <xf numFmtId="175" fontId="0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horizontal="right" vertical="top" wrapText="1"/>
      <protection/>
    </xf>
    <xf numFmtId="0" fontId="1" fillId="0" borderId="0" xfId="52" applyNumberFormat="1" applyFont="1" applyAlignment="1">
      <alignment horizontal="right" vertical="top"/>
      <protection/>
    </xf>
    <xf numFmtId="49" fontId="2" fillId="0" borderId="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SheetLayoutView="90" zoomScalePageLayoutView="0" workbookViewId="0" topLeftCell="A1">
      <selection activeCell="A13" sqref="A13"/>
    </sheetView>
  </sheetViews>
  <sheetFormatPr defaultColWidth="9.140625" defaultRowHeight="12.75"/>
  <cols>
    <col min="1" max="1" width="71.421875" style="44" customWidth="1"/>
    <col min="2" max="2" width="23.421875" style="44" customWidth="1"/>
    <col min="3" max="3" width="13.140625" style="44" customWidth="1"/>
    <col min="4" max="16384" width="8.8515625" style="44" customWidth="1"/>
  </cols>
  <sheetData>
    <row r="1" spans="1:3" ht="12.75">
      <c r="A1" s="63" t="s">
        <v>140</v>
      </c>
      <c r="B1" s="63"/>
      <c r="C1" s="63"/>
    </row>
    <row r="2" spans="1:3" ht="50.25" customHeight="1">
      <c r="A2" s="64" t="s">
        <v>388</v>
      </c>
      <c r="B2" s="64"/>
      <c r="C2" s="64"/>
    </row>
    <row r="3" spans="1:3" ht="12.75">
      <c r="A3" s="62" t="s">
        <v>141</v>
      </c>
      <c r="B3" s="62"/>
      <c r="C3" s="62"/>
    </row>
    <row r="4" spans="1:3" ht="39" customHeight="1">
      <c r="A4" s="45" t="s">
        <v>2</v>
      </c>
      <c r="B4" s="45" t="s">
        <v>3</v>
      </c>
      <c r="C4" s="45" t="s">
        <v>4</v>
      </c>
    </row>
    <row r="5" spans="1:3" ht="12.75">
      <c r="A5" s="45" t="s">
        <v>5</v>
      </c>
      <c r="B5" s="45">
        <v>2</v>
      </c>
      <c r="C5" s="45">
        <v>3</v>
      </c>
    </row>
    <row r="6" spans="1:3" ht="12.75">
      <c r="A6" s="46" t="s">
        <v>6</v>
      </c>
      <c r="B6" s="47" t="s">
        <v>7</v>
      </c>
      <c r="C6" s="48">
        <v>7981568.02</v>
      </c>
    </row>
    <row r="7" spans="1:3" ht="12.75">
      <c r="A7" s="49" t="s">
        <v>8</v>
      </c>
      <c r="B7" s="50"/>
      <c r="C7" s="51"/>
    </row>
    <row r="8" spans="1:3" ht="17.25" customHeight="1">
      <c r="A8" s="46" t="s">
        <v>144</v>
      </c>
      <c r="B8" s="47" t="s">
        <v>145</v>
      </c>
      <c r="C8" s="48">
        <v>4210559.01</v>
      </c>
    </row>
    <row r="9" spans="1:3" ht="17.25" customHeight="1">
      <c r="A9" s="46" t="s">
        <v>146</v>
      </c>
      <c r="B9" s="47" t="s">
        <v>147</v>
      </c>
      <c r="C9" s="48">
        <v>331569.43</v>
      </c>
    </row>
    <row r="10" spans="1:3" ht="17.25" customHeight="1">
      <c r="A10" s="46" t="s">
        <v>148</v>
      </c>
      <c r="B10" s="47" t="s">
        <v>149</v>
      </c>
      <c r="C10" s="48">
        <v>331569.43</v>
      </c>
    </row>
    <row r="11" spans="1:3" ht="52.5">
      <c r="A11" s="46" t="s">
        <v>9</v>
      </c>
      <c r="B11" s="47" t="s">
        <v>10</v>
      </c>
      <c r="C11" s="48">
        <v>322446.15</v>
      </c>
    </row>
    <row r="12" spans="1:3" ht="26.25">
      <c r="A12" s="46" t="s">
        <v>11</v>
      </c>
      <c r="B12" s="47" t="s">
        <v>12</v>
      </c>
      <c r="C12" s="48">
        <v>9123.28</v>
      </c>
    </row>
    <row r="13" spans="1:3" ht="26.25">
      <c r="A13" s="46" t="s">
        <v>150</v>
      </c>
      <c r="B13" s="47" t="s">
        <v>151</v>
      </c>
      <c r="C13" s="48">
        <v>2374187.98</v>
      </c>
    </row>
    <row r="14" spans="1:3" ht="26.25">
      <c r="A14" s="46" t="s">
        <v>152</v>
      </c>
      <c r="B14" s="47" t="s">
        <v>153</v>
      </c>
      <c r="C14" s="48">
        <v>2374187.98</v>
      </c>
    </row>
    <row r="15" spans="1:3" ht="52.5">
      <c r="A15" s="46" t="s">
        <v>13</v>
      </c>
      <c r="B15" s="47" t="s">
        <v>14</v>
      </c>
      <c r="C15" s="48">
        <v>1190197.15</v>
      </c>
    </row>
    <row r="16" spans="1:3" ht="78.75">
      <c r="A16" s="46" t="s">
        <v>336</v>
      </c>
      <c r="B16" s="47" t="s">
        <v>154</v>
      </c>
      <c r="C16" s="48">
        <v>1190197.15</v>
      </c>
    </row>
    <row r="17" spans="1:3" ht="66">
      <c r="A17" s="46" t="s">
        <v>15</v>
      </c>
      <c r="B17" s="47" t="s">
        <v>16</v>
      </c>
      <c r="C17" s="48">
        <v>6428.91</v>
      </c>
    </row>
    <row r="18" spans="1:3" ht="92.25">
      <c r="A18" s="46" t="s">
        <v>337</v>
      </c>
      <c r="B18" s="47" t="s">
        <v>155</v>
      </c>
      <c r="C18" s="48">
        <v>6428.91</v>
      </c>
    </row>
    <row r="19" spans="1:3" ht="52.5">
      <c r="A19" s="46" t="s">
        <v>17</v>
      </c>
      <c r="B19" s="47" t="s">
        <v>18</v>
      </c>
      <c r="C19" s="48">
        <v>1314112.07</v>
      </c>
    </row>
    <row r="20" spans="1:3" ht="78.75">
      <c r="A20" s="46" t="s">
        <v>338</v>
      </c>
      <c r="B20" s="47" t="s">
        <v>156</v>
      </c>
      <c r="C20" s="48">
        <v>1314112.07</v>
      </c>
    </row>
    <row r="21" spans="1:3" ht="52.5">
      <c r="A21" s="46" t="s">
        <v>19</v>
      </c>
      <c r="B21" s="47" t="s">
        <v>20</v>
      </c>
      <c r="C21" s="48">
        <v>-136550.15</v>
      </c>
    </row>
    <row r="22" spans="1:3" ht="78.75">
      <c r="A22" s="46" t="s">
        <v>339</v>
      </c>
      <c r="B22" s="47" t="s">
        <v>157</v>
      </c>
      <c r="C22" s="48">
        <v>-136550.15</v>
      </c>
    </row>
    <row r="23" spans="1:3" ht="14.25" customHeight="1">
      <c r="A23" s="46" t="s">
        <v>158</v>
      </c>
      <c r="B23" s="47" t="s">
        <v>159</v>
      </c>
      <c r="C23" s="48">
        <v>12848.59</v>
      </c>
    </row>
    <row r="24" spans="1:3" ht="14.25" customHeight="1">
      <c r="A24" s="46" t="s">
        <v>21</v>
      </c>
      <c r="B24" s="47" t="s">
        <v>160</v>
      </c>
      <c r="C24" s="48">
        <v>12848.59</v>
      </c>
    </row>
    <row r="25" spans="1:3" ht="14.25" customHeight="1">
      <c r="A25" s="46" t="s">
        <v>21</v>
      </c>
      <c r="B25" s="47" t="s">
        <v>22</v>
      </c>
      <c r="C25" s="48">
        <v>12848.59</v>
      </c>
    </row>
    <row r="26" spans="1:3" ht="14.25" customHeight="1">
      <c r="A26" s="46" t="s">
        <v>161</v>
      </c>
      <c r="B26" s="47" t="s">
        <v>162</v>
      </c>
      <c r="C26" s="48">
        <v>1329222.22</v>
      </c>
    </row>
    <row r="27" spans="1:3" ht="16.5" customHeight="1">
      <c r="A27" s="46" t="s">
        <v>163</v>
      </c>
      <c r="B27" s="47" t="s">
        <v>164</v>
      </c>
      <c r="C27" s="48">
        <v>91080.11</v>
      </c>
    </row>
    <row r="28" spans="1:3" ht="26.25">
      <c r="A28" s="46" t="s">
        <v>23</v>
      </c>
      <c r="B28" s="47" t="s">
        <v>24</v>
      </c>
      <c r="C28" s="48">
        <v>91080.11</v>
      </c>
    </row>
    <row r="29" spans="1:3" ht="14.25" customHeight="1">
      <c r="A29" s="46" t="s">
        <v>165</v>
      </c>
      <c r="B29" s="47" t="s">
        <v>166</v>
      </c>
      <c r="C29" s="48">
        <v>1238142.11</v>
      </c>
    </row>
    <row r="30" spans="1:3" ht="14.25" customHeight="1">
      <c r="A30" s="46" t="s">
        <v>167</v>
      </c>
      <c r="B30" s="47" t="s">
        <v>168</v>
      </c>
      <c r="C30" s="48">
        <v>488757.14</v>
      </c>
    </row>
    <row r="31" spans="1:3" ht="26.25">
      <c r="A31" s="46" t="s">
        <v>25</v>
      </c>
      <c r="B31" s="47" t="s">
        <v>26</v>
      </c>
      <c r="C31" s="48">
        <v>488757.14</v>
      </c>
    </row>
    <row r="32" spans="1:3" ht="14.25" customHeight="1">
      <c r="A32" s="46" t="s">
        <v>169</v>
      </c>
      <c r="B32" s="47" t="s">
        <v>170</v>
      </c>
      <c r="C32" s="48">
        <v>749384.97</v>
      </c>
    </row>
    <row r="33" spans="1:3" ht="26.25">
      <c r="A33" s="46" t="s">
        <v>27</v>
      </c>
      <c r="B33" s="47" t="s">
        <v>28</v>
      </c>
      <c r="C33" s="48">
        <v>749384.97</v>
      </c>
    </row>
    <row r="34" spans="1:3" ht="26.25">
      <c r="A34" s="46" t="s">
        <v>171</v>
      </c>
      <c r="B34" s="47" t="s">
        <v>172</v>
      </c>
      <c r="C34" s="48">
        <v>18530.79</v>
      </c>
    </row>
    <row r="35" spans="1:3" ht="54.75" customHeight="1">
      <c r="A35" s="46" t="s">
        <v>173</v>
      </c>
      <c r="B35" s="47" t="s">
        <v>174</v>
      </c>
      <c r="C35" s="48">
        <v>18530.79</v>
      </c>
    </row>
    <row r="36" spans="1:3" ht="54.75" customHeight="1">
      <c r="A36" s="46" t="s">
        <v>175</v>
      </c>
      <c r="B36" s="47" t="s">
        <v>176</v>
      </c>
      <c r="C36" s="48">
        <v>18530.79</v>
      </c>
    </row>
    <row r="37" spans="1:3" ht="52.5">
      <c r="A37" s="46" t="s">
        <v>29</v>
      </c>
      <c r="B37" s="47" t="s">
        <v>30</v>
      </c>
      <c r="C37" s="48">
        <v>18530.79</v>
      </c>
    </row>
    <row r="38" spans="1:3" ht="21" customHeight="1">
      <c r="A38" s="46" t="s">
        <v>177</v>
      </c>
      <c r="B38" s="47" t="s">
        <v>178</v>
      </c>
      <c r="C38" s="48">
        <v>139200</v>
      </c>
    </row>
    <row r="39" spans="1:3" ht="52.5">
      <c r="A39" s="46" t="s">
        <v>179</v>
      </c>
      <c r="B39" s="47" t="s">
        <v>180</v>
      </c>
      <c r="C39" s="48">
        <v>139200</v>
      </c>
    </row>
    <row r="40" spans="1:3" ht="66">
      <c r="A40" s="46" t="s">
        <v>181</v>
      </c>
      <c r="B40" s="47" t="s">
        <v>182</v>
      </c>
      <c r="C40" s="48">
        <v>139200</v>
      </c>
    </row>
    <row r="41" spans="1:3" ht="66">
      <c r="A41" s="46" t="s">
        <v>183</v>
      </c>
      <c r="B41" s="47" t="s">
        <v>184</v>
      </c>
      <c r="C41" s="48">
        <v>139200</v>
      </c>
    </row>
    <row r="42" spans="1:3" ht="15.75" customHeight="1">
      <c r="A42" s="46" t="s">
        <v>340</v>
      </c>
      <c r="B42" s="47" t="s">
        <v>341</v>
      </c>
      <c r="C42" s="48">
        <v>5000</v>
      </c>
    </row>
    <row r="43" spans="1:3" ht="15.75" customHeight="1">
      <c r="A43" s="46" t="s">
        <v>342</v>
      </c>
      <c r="B43" s="47" t="s">
        <v>343</v>
      </c>
      <c r="C43" s="48">
        <v>5000</v>
      </c>
    </row>
    <row r="44" spans="1:3" ht="15.75" customHeight="1">
      <c r="A44" s="46" t="s">
        <v>344</v>
      </c>
      <c r="B44" s="47" t="s">
        <v>345</v>
      </c>
      <c r="C44" s="48">
        <v>5000</v>
      </c>
    </row>
    <row r="45" spans="1:3" ht="15.75" customHeight="1">
      <c r="A45" s="46" t="s">
        <v>185</v>
      </c>
      <c r="B45" s="47" t="s">
        <v>186</v>
      </c>
      <c r="C45" s="48">
        <v>3771009.01</v>
      </c>
    </row>
    <row r="46" spans="1:3" ht="26.25">
      <c r="A46" s="46" t="s">
        <v>187</v>
      </c>
      <c r="B46" s="47" t="s">
        <v>188</v>
      </c>
      <c r="C46" s="48">
        <v>3771009.01</v>
      </c>
    </row>
    <row r="47" spans="1:3" ht="15.75" customHeight="1">
      <c r="A47" s="46" t="s">
        <v>189</v>
      </c>
      <c r="B47" s="47" t="s">
        <v>190</v>
      </c>
      <c r="C47" s="48">
        <v>624819.01</v>
      </c>
    </row>
    <row r="48" spans="1:3" ht="26.25">
      <c r="A48" s="46" t="s">
        <v>191</v>
      </c>
      <c r="B48" s="47" t="s">
        <v>192</v>
      </c>
      <c r="C48" s="48">
        <v>624819.01</v>
      </c>
    </row>
    <row r="49" spans="1:3" ht="26.25">
      <c r="A49" s="46" t="s">
        <v>193</v>
      </c>
      <c r="B49" s="47" t="s">
        <v>194</v>
      </c>
      <c r="C49" s="48">
        <v>624819.01</v>
      </c>
    </row>
    <row r="50" spans="1:3" ht="15.75" customHeight="1">
      <c r="A50" s="46" t="s">
        <v>195</v>
      </c>
      <c r="B50" s="47" t="s">
        <v>196</v>
      </c>
      <c r="C50" s="48">
        <v>100690</v>
      </c>
    </row>
    <row r="51" spans="1:3" ht="28.5" customHeight="1">
      <c r="A51" s="46" t="s">
        <v>346</v>
      </c>
      <c r="B51" s="47" t="s">
        <v>197</v>
      </c>
      <c r="C51" s="48">
        <v>100690</v>
      </c>
    </row>
    <row r="52" spans="1:3" ht="39">
      <c r="A52" s="46" t="s">
        <v>347</v>
      </c>
      <c r="B52" s="47" t="s">
        <v>31</v>
      </c>
      <c r="C52" s="48">
        <v>100690</v>
      </c>
    </row>
    <row r="53" spans="1:3" ht="18" customHeight="1">
      <c r="A53" s="46" t="s">
        <v>32</v>
      </c>
      <c r="B53" s="47" t="s">
        <v>198</v>
      </c>
      <c r="C53" s="48">
        <v>3045500</v>
      </c>
    </row>
    <row r="54" spans="1:3" ht="12.75">
      <c r="A54" s="46" t="s">
        <v>199</v>
      </c>
      <c r="B54" s="47" t="s">
        <v>200</v>
      </c>
      <c r="C54" s="48">
        <v>3045500</v>
      </c>
    </row>
    <row r="55" spans="1:3" ht="26.25">
      <c r="A55" s="46" t="s">
        <v>33</v>
      </c>
      <c r="B55" s="47" t="s">
        <v>34</v>
      </c>
      <c r="C55" s="48">
        <v>3045500</v>
      </c>
    </row>
    <row r="56" ht="12.75">
      <c r="C56" s="52"/>
    </row>
  </sheetData>
  <sheetProtection/>
  <mergeCells count="3">
    <mergeCell ref="A3:C3"/>
    <mergeCell ref="A1:C1"/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="90" zoomScaleNormal="90" zoomScaleSheetLayoutView="80" zoomScalePageLayoutView="0" workbookViewId="0" topLeftCell="A1">
      <selection activeCell="A2" sqref="A2:I2"/>
    </sheetView>
  </sheetViews>
  <sheetFormatPr defaultColWidth="9.140625" defaultRowHeight="12.75"/>
  <cols>
    <col min="1" max="1" width="11.140625" style="1" customWidth="1"/>
    <col min="2" max="2" width="73.57421875" style="1" customWidth="1"/>
    <col min="3" max="3" width="3.7109375" style="1" customWidth="1"/>
    <col min="4" max="4" width="4.57421875" style="1" customWidth="1"/>
    <col min="5" max="5" width="16.140625" style="1" customWidth="1"/>
    <col min="6" max="6" width="4.421875" style="10" customWidth="1"/>
    <col min="7" max="7" width="14.7109375" style="1" hidden="1" customWidth="1"/>
    <col min="8" max="8" width="15.421875" style="1" customWidth="1"/>
    <col min="9" max="9" width="15.7109375" style="1" customWidth="1"/>
    <col min="10" max="10" width="6.28125" style="2" customWidth="1"/>
    <col min="11" max="16384" width="9.140625" style="2" customWidth="1"/>
  </cols>
  <sheetData>
    <row r="1" spans="5:9" ht="12" customHeight="1">
      <c r="E1" s="67" t="s">
        <v>97</v>
      </c>
      <c r="F1" s="68"/>
      <c r="G1" s="68"/>
      <c r="H1" s="68"/>
      <c r="I1" s="68"/>
    </row>
    <row r="2" spans="1:9" ht="45" customHeight="1">
      <c r="A2" s="69" t="s">
        <v>385</v>
      </c>
      <c r="B2" s="69"/>
      <c r="C2" s="69"/>
      <c r="D2" s="69"/>
      <c r="E2" s="69"/>
      <c r="F2" s="69"/>
      <c r="G2" s="69"/>
      <c r="H2" s="69"/>
      <c r="I2" s="69"/>
    </row>
    <row r="3" spans="1:10" s="14" customFormat="1" ht="12.75">
      <c r="A3" s="65" t="s">
        <v>98</v>
      </c>
      <c r="B3" s="70" t="s">
        <v>99</v>
      </c>
      <c r="C3" s="65" t="s">
        <v>100</v>
      </c>
      <c r="D3" s="65" t="s">
        <v>101</v>
      </c>
      <c r="E3" s="65" t="s">
        <v>102</v>
      </c>
      <c r="F3" s="71" t="s">
        <v>103</v>
      </c>
      <c r="G3" s="65" t="s">
        <v>104</v>
      </c>
      <c r="H3" s="65"/>
      <c r="I3" s="65"/>
      <c r="J3" s="13"/>
    </row>
    <row r="4" spans="1:10" s="14" customFormat="1" ht="9.75">
      <c r="A4" s="65"/>
      <c r="B4" s="70"/>
      <c r="C4" s="65"/>
      <c r="D4" s="65"/>
      <c r="E4" s="65"/>
      <c r="F4" s="65"/>
      <c r="G4" s="65" t="s">
        <v>105</v>
      </c>
      <c r="H4" s="65" t="s">
        <v>106</v>
      </c>
      <c r="I4" s="66" t="s">
        <v>107</v>
      </c>
      <c r="J4" s="13"/>
    </row>
    <row r="5" spans="1:10" s="14" customFormat="1" ht="83.25" customHeight="1">
      <c r="A5" s="65"/>
      <c r="B5" s="70"/>
      <c r="C5" s="65"/>
      <c r="D5" s="65"/>
      <c r="E5" s="65"/>
      <c r="F5" s="65"/>
      <c r="G5" s="65"/>
      <c r="H5" s="65"/>
      <c r="I5" s="66"/>
      <c r="J5" s="13"/>
    </row>
    <row r="6" spans="1:9" s="14" customFormat="1" ht="29.25" customHeight="1">
      <c r="A6" s="15" t="s">
        <v>1</v>
      </c>
      <c r="B6" s="16" t="s">
        <v>0</v>
      </c>
      <c r="C6" s="17"/>
      <c r="D6" s="17"/>
      <c r="E6" s="17"/>
      <c r="F6" s="15"/>
      <c r="G6" s="18"/>
      <c r="H6" s="18"/>
      <c r="I6" s="18"/>
    </row>
    <row r="7" spans="1:9" s="14" customFormat="1" ht="27" customHeight="1">
      <c r="A7" s="19"/>
      <c r="B7" s="20" t="s">
        <v>108</v>
      </c>
      <c r="C7" s="21" t="s">
        <v>109</v>
      </c>
      <c r="D7" s="21" t="s">
        <v>110</v>
      </c>
      <c r="E7" s="21"/>
      <c r="F7" s="22"/>
      <c r="G7" s="23">
        <f>SUM(G8)</f>
        <v>71.3</v>
      </c>
      <c r="H7" s="24">
        <f>H8</f>
        <v>741.4</v>
      </c>
      <c r="I7" s="24">
        <v>0</v>
      </c>
    </row>
    <row r="8" spans="1:9" s="14" customFormat="1" ht="40.5" customHeight="1">
      <c r="A8" s="19"/>
      <c r="B8" s="25" t="s">
        <v>334</v>
      </c>
      <c r="C8" s="21" t="s">
        <v>109</v>
      </c>
      <c r="D8" s="21" t="s">
        <v>110</v>
      </c>
      <c r="E8" s="21" t="s">
        <v>111</v>
      </c>
      <c r="F8" s="22"/>
      <c r="G8" s="23">
        <f>SUM(G9)</f>
        <v>71.3</v>
      </c>
      <c r="H8" s="24">
        <f>H9</f>
        <v>741.4</v>
      </c>
      <c r="I8" s="24">
        <v>0</v>
      </c>
    </row>
    <row r="9" spans="1:9" s="14" customFormat="1" ht="17.25" customHeight="1">
      <c r="A9" s="19"/>
      <c r="B9" s="25" t="s">
        <v>112</v>
      </c>
      <c r="C9" s="21" t="s">
        <v>109</v>
      </c>
      <c r="D9" s="21" t="s">
        <v>110</v>
      </c>
      <c r="E9" s="21" t="s">
        <v>111</v>
      </c>
      <c r="F9" s="22" t="s">
        <v>113</v>
      </c>
      <c r="G9" s="23">
        <v>71.3</v>
      </c>
      <c r="H9" s="26">
        <v>741.4</v>
      </c>
      <c r="I9" s="24">
        <v>0</v>
      </c>
    </row>
    <row r="10" spans="1:9" s="14" customFormat="1" ht="28.5" customHeight="1">
      <c r="A10" s="19"/>
      <c r="B10" s="20" t="s">
        <v>41</v>
      </c>
      <c r="C10" s="21" t="s">
        <v>109</v>
      </c>
      <c r="D10" s="21" t="s">
        <v>114</v>
      </c>
      <c r="E10" s="27"/>
      <c r="F10" s="22"/>
      <c r="G10" s="23">
        <f>SUM(G11)</f>
        <v>396.9</v>
      </c>
      <c r="H10" s="24">
        <f>H11</f>
        <v>1220.1999999999998</v>
      </c>
      <c r="I10" s="24">
        <v>0</v>
      </c>
    </row>
    <row r="11" spans="1:9" s="14" customFormat="1" ht="39" customHeight="1">
      <c r="A11" s="19"/>
      <c r="B11" s="25" t="s">
        <v>334</v>
      </c>
      <c r="C11" s="21" t="s">
        <v>109</v>
      </c>
      <c r="D11" s="21" t="s">
        <v>114</v>
      </c>
      <c r="E11" s="21" t="s">
        <v>111</v>
      </c>
      <c r="F11" s="22"/>
      <c r="G11" s="23">
        <f>SUM(G12)</f>
        <v>396.9</v>
      </c>
      <c r="H11" s="24">
        <f>H12+H13+H14</f>
        <v>1220.1999999999998</v>
      </c>
      <c r="I11" s="24">
        <v>0</v>
      </c>
    </row>
    <row r="12" spans="1:9" s="14" customFormat="1" ht="16.5" customHeight="1">
      <c r="A12" s="19"/>
      <c r="B12" s="25" t="s">
        <v>112</v>
      </c>
      <c r="C12" s="21" t="s">
        <v>109</v>
      </c>
      <c r="D12" s="21" t="s">
        <v>114</v>
      </c>
      <c r="E12" s="21" t="s">
        <v>111</v>
      </c>
      <c r="F12" s="22" t="s">
        <v>113</v>
      </c>
      <c r="G12" s="23">
        <v>396.9</v>
      </c>
      <c r="H12" s="24">
        <v>994.4</v>
      </c>
      <c r="I12" s="24">
        <v>0</v>
      </c>
    </row>
    <row r="13" spans="1:9" s="14" customFormat="1" ht="27" customHeight="1">
      <c r="A13" s="19"/>
      <c r="B13" s="25" t="s">
        <v>115</v>
      </c>
      <c r="C13" s="21" t="s">
        <v>109</v>
      </c>
      <c r="D13" s="21" t="s">
        <v>114</v>
      </c>
      <c r="E13" s="21" t="s">
        <v>111</v>
      </c>
      <c r="F13" s="22" t="s">
        <v>116</v>
      </c>
      <c r="G13" s="23"/>
      <c r="H13" s="24">
        <v>190.7</v>
      </c>
      <c r="I13" s="24">
        <v>0</v>
      </c>
    </row>
    <row r="14" spans="1:9" s="14" customFormat="1" ht="15" customHeight="1">
      <c r="A14" s="19"/>
      <c r="B14" s="25" t="s">
        <v>43</v>
      </c>
      <c r="C14" s="21" t="s">
        <v>109</v>
      </c>
      <c r="D14" s="21" t="s">
        <v>114</v>
      </c>
      <c r="E14" s="21" t="s">
        <v>111</v>
      </c>
      <c r="F14" s="22" t="s">
        <v>117</v>
      </c>
      <c r="G14" s="23"/>
      <c r="H14" s="24">
        <v>35.1</v>
      </c>
      <c r="I14" s="24">
        <v>0</v>
      </c>
    </row>
    <row r="15" spans="1:9" s="14" customFormat="1" ht="15" customHeight="1">
      <c r="A15" s="19"/>
      <c r="B15" s="20" t="s">
        <v>44</v>
      </c>
      <c r="C15" s="21" t="s">
        <v>109</v>
      </c>
      <c r="D15" s="22">
        <v>13</v>
      </c>
      <c r="E15" s="21"/>
      <c r="F15" s="22"/>
      <c r="G15" s="23" t="e">
        <f>G17+#REF!</f>
        <v>#REF!</v>
      </c>
      <c r="H15" s="24">
        <f>H17+H19</f>
        <v>68.5</v>
      </c>
      <c r="I15" s="24">
        <v>0</v>
      </c>
    </row>
    <row r="16" spans="1:9" s="14" customFormat="1" ht="43.5" customHeight="1">
      <c r="A16" s="19"/>
      <c r="B16" s="25" t="s">
        <v>335</v>
      </c>
      <c r="C16" s="21" t="s">
        <v>109</v>
      </c>
      <c r="D16" s="22">
        <v>13</v>
      </c>
      <c r="E16" s="21" t="s">
        <v>118</v>
      </c>
      <c r="F16" s="22"/>
      <c r="G16" s="23"/>
      <c r="H16" s="24">
        <v>1.8</v>
      </c>
      <c r="I16" s="24">
        <v>0</v>
      </c>
    </row>
    <row r="17" spans="1:9" s="14" customFormat="1" ht="28.5" customHeight="1">
      <c r="A17" s="19"/>
      <c r="B17" s="25" t="s">
        <v>115</v>
      </c>
      <c r="C17" s="21" t="s">
        <v>109</v>
      </c>
      <c r="D17" s="22">
        <v>13</v>
      </c>
      <c r="E17" s="21" t="s">
        <v>118</v>
      </c>
      <c r="F17" s="22" t="s">
        <v>116</v>
      </c>
      <c r="G17" s="23">
        <v>23</v>
      </c>
      <c r="H17" s="24">
        <v>1.7</v>
      </c>
      <c r="I17" s="24">
        <v>0</v>
      </c>
    </row>
    <row r="18" spans="1:9" s="14" customFormat="1" ht="39.75" customHeight="1">
      <c r="A18" s="19"/>
      <c r="B18" s="25" t="s">
        <v>231</v>
      </c>
      <c r="C18" s="22" t="s">
        <v>109</v>
      </c>
      <c r="D18" s="22" t="s">
        <v>138</v>
      </c>
      <c r="E18" s="22" t="s">
        <v>134</v>
      </c>
      <c r="F18" s="22"/>
      <c r="G18" s="23"/>
      <c r="H18" s="24">
        <f>H19</f>
        <v>66.8</v>
      </c>
      <c r="I18" s="24">
        <v>0</v>
      </c>
    </row>
    <row r="19" spans="1:9" s="14" customFormat="1" ht="26.25" customHeight="1">
      <c r="A19" s="19"/>
      <c r="B19" s="25" t="s">
        <v>115</v>
      </c>
      <c r="C19" s="22" t="s">
        <v>109</v>
      </c>
      <c r="D19" s="22" t="s">
        <v>138</v>
      </c>
      <c r="E19" s="22" t="s">
        <v>134</v>
      </c>
      <c r="F19" s="22" t="s">
        <v>116</v>
      </c>
      <c r="G19" s="23"/>
      <c r="H19" s="24">
        <v>66.8</v>
      </c>
      <c r="I19" s="24">
        <v>0</v>
      </c>
    </row>
    <row r="20" spans="1:9" s="14" customFormat="1" ht="15.75" customHeight="1">
      <c r="A20" s="19"/>
      <c r="B20" s="25" t="s">
        <v>48</v>
      </c>
      <c r="C20" s="28" t="s">
        <v>110</v>
      </c>
      <c r="D20" s="28" t="s">
        <v>119</v>
      </c>
      <c r="E20" s="28"/>
      <c r="F20" s="22"/>
      <c r="G20" s="23"/>
      <c r="H20" s="24">
        <f>H21</f>
        <v>100.7</v>
      </c>
      <c r="I20" s="24">
        <f>I21</f>
        <v>100.7</v>
      </c>
    </row>
    <row r="21" spans="1:9" s="14" customFormat="1" ht="39" customHeight="1">
      <c r="A21" s="19"/>
      <c r="B21" s="25" t="s">
        <v>334</v>
      </c>
      <c r="C21" s="22" t="s">
        <v>110</v>
      </c>
      <c r="D21" s="22" t="s">
        <v>119</v>
      </c>
      <c r="E21" s="21" t="s">
        <v>111</v>
      </c>
      <c r="F21" s="22"/>
      <c r="G21" s="23"/>
      <c r="H21" s="24">
        <f>H22+H23</f>
        <v>100.7</v>
      </c>
      <c r="I21" s="24">
        <f>I22+I23</f>
        <v>100.7</v>
      </c>
    </row>
    <row r="22" spans="1:9" s="14" customFormat="1" ht="17.25" customHeight="1">
      <c r="A22" s="19"/>
      <c r="B22" s="25" t="s">
        <v>112</v>
      </c>
      <c r="C22" s="22" t="s">
        <v>110</v>
      </c>
      <c r="D22" s="22" t="s">
        <v>119</v>
      </c>
      <c r="E22" s="21" t="s">
        <v>111</v>
      </c>
      <c r="F22" s="22" t="s">
        <v>113</v>
      </c>
      <c r="G22" s="23"/>
      <c r="H22" s="24">
        <v>100.7</v>
      </c>
      <c r="I22" s="24">
        <v>100.7</v>
      </c>
    </row>
    <row r="23" spans="1:9" s="14" customFormat="1" ht="39" hidden="1">
      <c r="A23" s="19"/>
      <c r="B23" s="25" t="s">
        <v>115</v>
      </c>
      <c r="C23" s="22" t="s">
        <v>110</v>
      </c>
      <c r="D23" s="22" t="s">
        <v>119</v>
      </c>
      <c r="E23" s="21" t="s">
        <v>111</v>
      </c>
      <c r="F23" s="22" t="s">
        <v>116</v>
      </c>
      <c r="G23" s="23"/>
      <c r="H23" s="24">
        <v>0</v>
      </c>
      <c r="I23" s="24">
        <v>0</v>
      </c>
    </row>
    <row r="24" spans="1:9" s="14" customFormat="1" ht="53.25" customHeight="1" hidden="1">
      <c r="A24" s="19"/>
      <c r="B24" s="25" t="s">
        <v>50</v>
      </c>
      <c r="C24" s="22" t="s">
        <v>119</v>
      </c>
      <c r="D24" s="22" t="s">
        <v>333</v>
      </c>
      <c r="E24" s="21" t="s">
        <v>139</v>
      </c>
      <c r="F24" s="22"/>
      <c r="G24" s="23"/>
      <c r="H24" s="24">
        <f>H25</f>
        <v>0</v>
      </c>
      <c r="I24" s="24">
        <v>0</v>
      </c>
    </row>
    <row r="25" spans="1:9" s="14" customFormat="1" ht="39" hidden="1">
      <c r="A25" s="19"/>
      <c r="B25" s="25" t="s">
        <v>115</v>
      </c>
      <c r="C25" s="22" t="s">
        <v>119</v>
      </c>
      <c r="D25" s="22" t="s">
        <v>333</v>
      </c>
      <c r="E25" s="21" t="s">
        <v>139</v>
      </c>
      <c r="F25" s="22" t="s">
        <v>116</v>
      </c>
      <c r="G25" s="23"/>
      <c r="H25" s="24">
        <v>0</v>
      </c>
      <c r="I25" s="24">
        <v>0</v>
      </c>
    </row>
    <row r="26" spans="1:9" s="14" customFormat="1" ht="15.75" customHeight="1">
      <c r="A26" s="19"/>
      <c r="B26" s="25" t="s">
        <v>53</v>
      </c>
      <c r="C26" s="22" t="s">
        <v>114</v>
      </c>
      <c r="D26" s="22" t="s">
        <v>120</v>
      </c>
      <c r="E26" s="22"/>
      <c r="F26" s="22"/>
      <c r="G26" s="23">
        <v>174</v>
      </c>
      <c r="H26" s="24">
        <f>H27</f>
        <v>22</v>
      </c>
      <c r="I26" s="24">
        <v>0</v>
      </c>
    </row>
    <row r="27" spans="1:9" s="14" customFormat="1" ht="30" customHeight="1">
      <c r="A27" s="29"/>
      <c r="B27" s="25" t="s">
        <v>354</v>
      </c>
      <c r="C27" s="22" t="s">
        <v>121</v>
      </c>
      <c r="D27" s="22" t="s">
        <v>120</v>
      </c>
      <c r="E27" s="21" t="s">
        <v>122</v>
      </c>
      <c r="F27" s="22"/>
      <c r="G27" s="23">
        <v>174</v>
      </c>
      <c r="H27" s="24">
        <f>H28</f>
        <v>22</v>
      </c>
      <c r="I27" s="24">
        <v>0</v>
      </c>
    </row>
    <row r="28" spans="1:9" s="14" customFormat="1" ht="39" customHeight="1">
      <c r="A28" s="29"/>
      <c r="B28" s="25" t="s">
        <v>55</v>
      </c>
      <c r="C28" s="22" t="s">
        <v>114</v>
      </c>
      <c r="D28" s="22" t="s">
        <v>120</v>
      </c>
      <c r="E28" s="21" t="s">
        <v>122</v>
      </c>
      <c r="F28" s="22" t="s">
        <v>123</v>
      </c>
      <c r="G28" s="23">
        <v>174</v>
      </c>
      <c r="H28" s="24">
        <v>22</v>
      </c>
      <c r="I28" s="30">
        <v>0</v>
      </c>
    </row>
    <row r="29" spans="1:9" s="14" customFormat="1" ht="18" customHeight="1">
      <c r="A29" s="29"/>
      <c r="B29" s="25" t="s">
        <v>56</v>
      </c>
      <c r="C29" s="22" t="s">
        <v>114</v>
      </c>
      <c r="D29" s="22" t="s">
        <v>124</v>
      </c>
      <c r="E29" s="22"/>
      <c r="F29" s="22"/>
      <c r="G29" s="23"/>
      <c r="H29" s="24">
        <f>H30</f>
        <v>2080.5</v>
      </c>
      <c r="I29" s="24">
        <f>I30</f>
        <v>0</v>
      </c>
    </row>
    <row r="30" spans="1:9" s="14" customFormat="1" ht="27.75" customHeight="1">
      <c r="A30" s="29"/>
      <c r="B30" s="25" t="s">
        <v>355</v>
      </c>
      <c r="C30" s="22" t="s">
        <v>114</v>
      </c>
      <c r="D30" s="22" t="s">
        <v>124</v>
      </c>
      <c r="E30" s="21" t="s">
        <v>125</v>
      </c>
      <c r="F30" s="22"/>
      <c r="G30" s="23"/>
      <c r="H30" s="24">
        <f>H31</f>
        <v>2080.5</v>
      </c>
      <c r="I30" s="24">
        <f>I31</f>
        <v>0</v>
      </c>
    </row>
    <row r="31" spans="1:9" s="14" customFormat="1" ht="31.5" customHeight="1">
      <c r="A31" s="29"/>
      <c r="B31" s="25" t="s">
        <v>115</v>
      </c>
      <c r="C31" s="22" t="s">
        <v>114</v>
      </c>
      <c r="D31" s="22" t="s">
        <v>124</v>
      </c>
      <c r="E31" s="21" t="s">
        <v>125</v>
      </c>
      <c r="F31" s="22" t="s">
        <v>116</v>
      </c>
      <c r="G31" s="23"/>
      <c r="H31" s="24">
        <v>2080.5</v>
      </c>
      <c r="I31" s="24">
        <v>0</v>
      </c>
    </row>
    <row r="32" spans="1:9" s="14" customFormat="1" ht="12.75" hidden="1">
      <c r="A32" s="29"/>
      <c r="B32" s="25" t="s">
        <v>58</v>
      </c>
      <c r="C32" s="22" t="s">
        <v>114</v>
      </c>
      <c r="D32" s="22" t="s">
        <v>126</v>
      </c>
      <c r="E32" s="21"/>
      <c r="F32" s="22"/>
      <c r="G32" s="23"/>
      <c r="H32" s="24">
        <v>0</v>
      </c>
      <c r="I32" s="30">
        <v>0</v>
      </c>
    </row>
    <row r="33" spans="1:9" s="14" customFormat="1" ht="15.75" customHeight="1">
      <c r="A33" s="19"/>
      <c r="B33" s="25" t="s">
        <v>61</v>
      </c>
      <c r="C33" s="22" t="s">
        <v>120</v>
      </c>
      <c r="D33" s="22" t="s">
        <v>109</v>
      </c>
      <c r="E33" s="22"/>
      <c r="F33" s="22"/>
      <c r="G33" s="23"/>
      <c r="H33" s="24">
        <f>H34</f>
        <v>136.7</v>
      </c>
      <c r="I33" s="31">
        <v>0</v>
      </c>
    </row>
    <row r="34" spans="1:9" s="14" customFormat="1" ht="28.5" customHeight="1">
      <c r="A34" s="19"/>
      <c r="B34" s="32" t="s">
        <v>363</v>
      </c>
      <c r="C34" s="22" t="s">
        <v>120</v>
      </c>
      <c r="D34" s="22" t="s">
        <v>109</v>
      </c>
      <c r="E34" s="21" t="s">
        <v>127</v>
      </c>
      <c r="F34" s="22"/>
      <c r="G34" s="23"/>
      <c r="H34" s="24">
        <f>H35</f>
        <v>136.7</v>
      </c>
      <c r="I34" s="30">
        <v>0</v>
      </c>
    </row>
    <row r="35" spans="1:9" s="14" customFormat="1" ht="27" customHeight="1">
      <c r="A35" s="19"/>
      <c r="B35" s="25" t="s">
        <v>115</v>
      </c>
      <c r="C35" s="22" t="s">
        <v>120</v>
      </c>
      <c r="D35" s="22" t="s">
        <v>109</v>
      </c>
      <c r="E35" s="21" t="s">
        <v>127</v>
      </c>
      <c r="F35" s="22" t="s">
        <v>116</v>
      </c>
      <c r="G35" s="23"/>
      <c r="H35" s="24">
        <v>136.7</v>
      </c>
      <c r="I35" s="30">
        <v>0</v>
      </c>
    </row>
    <row r="36" spans="1:9" s="14" customFormat="1" ht="12.75">
      <c r="A36" s="19"/>
      <c r="B36" s="25" t="s">
        <v>64</v>
      </c>
      <c r="C36" s="22" t="s">
        <v>120</v>
      </c>
      <c r="D36" s="22" t="s">
        <v>110</v>
      </c>
      <c r="E36" s="33"/>
      <c r="F36" s="22"/>
      <c r="G36" s="23"/>
      <c r="H36" s="24">
        <f>H37</f>
        <v>175.2</v>
      </c>
      <c r="I36" s="24">
        <f>I37</f>
        <v>102</v>
      </c>
    </row>
    <row r="37" spans="1:9" s="14" customFormat="1" ht="39.75" customHeight="1">
      <c r="A37" s="29"/>
      <c r="B37" s="32" t="s">
        <v>384</v>
      </c>
      <c r="C37" s="22" t="s">
        <v>120</v>
      </c>
      <c r="D37" s="22" t="s">
        <v>110</v>
      </c>
      <c r="E37" s="21" t="s">
        <v>127</v>
      </c>
      <c r="F37" s="22"/>
      <c r="G37" s="23"/>
      <c r="H37" s="24">
        <f>H38</f>
        <v>175.2</v>
      </c>
      <c r="I37" s="24">
        <f>I38</f>
        <v>102</v>
      </c>
    </row>
    <row r="38" spans="1:9" s="14" customFormat="1" ht="25.5" customHeight="1">
      <c r="A38" s="29"/>
      <c r="B38" s="25" t="s">
        <v>115</v>
      </c>
      <c r="C38" s="22" t="s">
        <v>120</v>
      </c>
      <c r="D38" s="22" t="s">
        <v>110</v>
      </c>
      <c r="E38" s="21" t="s">
        <v>127</v>
      </c>
      <c r="F38" s="22" t="s">
        <v>116</v>
      </c>
      <c r="G38" s="23"/>
      <c r="H38" s="24">
        <v>175.2</v>
      </c>
      <c r="I38" s="24">
        <v>102</v>
      </c>
    </row>
    <row r="39" spans="1:9" s="14" customFormat="1" ht="13.5" customHeight="1">
      <c r="A39" s="29"/>
      <c r="B39" s="25" t="s">
        <v>66</v>
      </c>
      <c r="C39" s="22" t="s">
        <v>120</v>
      </c>
      <c r="D39" s="22" t="s">
        <v>119</v>
      </c>
      <c r="E39" s="21"/>
      <c r="F39" s="22"/>
      <c r="G39" s="23" t="e">
        <f>G41+#REF!+#REF!+#REF!</f>
        <v>#REF!</v>
      </c>
      <c r="H39" s="24">
        <f>H40</f>
        <v>417.2</v>
      </c>
      <c r="I39" s="24">
        <f>I40</f>
        <v>335.5</v>
      </c>
    </row>
    <row r="40" spans="1:9" s="14" customFormat="1" ht="27.75" customHeight="1">
      <c r="A40" s="19"/>
      <c r="B40" s="32" t="s">
        <v>364</v>
      </c>
      <c r="C40" s="22" t="s">
        <v>120</v>
      </c>
      <c r="D40" s="22" t="s">
        <v>119</v>
      </c>
      <c r="E40" s="21" t="s">
        <v>128</v>
      </c>
      <c r="F40" s="22"/>
      <c r="G40" s="23">
        <f>G41</f>
        <v>257.9</v>
      </c>
      <c r="H40" s="24">
        <f>H41</f>
        <v>417.2</v>
      </c>
      <c r="I40" s="24">
        <f>I41</f>
        <v>335.5</v>
      </c>
    </row>
    <row r="41" spans="1:9" s="14" customFormat="1" ht="33" customHeight="1">
      <c r="A41" s="19"/>
      <c r="B41" s="25" t="s">
        <v>115</v>
      </c>
      <c r="C41" s="22" t="s">
        <v>120</v>
      </c>
      <c r="D41" s="22" t="s">
        <v>119</v>
      </c>
      <c r="E41" s="21" t="s">
        <v>128</v>
      </c>
      <c r="F41" s="22" t="s">
        <v>116</v>
      </c>
      <c r="G41" s="23">
        <v>257.9</v>
      </c>
      <c r="H41" s="24">
        <v>417.2</v>
      </c>
      <c r="I41" s="24">
        <v>335.5</v>
      </c>
    </row>
    <row r="42" spans="1:9" s="14" customFormat="1" ht="27" customHeight="1">
      <c r="A42" s="19"/>
      <c r="B42" s="25" t="s">
        <v>373</v>
      </c>
      <c r="C42" s="22" t="s">
        <v>120</v>
      </c>
      <c r="D42" s="22" t="s">
        <v>119</v>
      </c>
      <c r="E42" s="21" t="s">
        <v>382</v>
      </c>
      <c r="F42" s="22"/>
      <c r="G42" s="23"/>
      <c r="H42" s="24">
        <v>2</v>
      </c>
      <c r="I42" s="24"/>
    </row>
    <row r="43" spans="1:9" s="14" customFormat="1" ht="14.25" customHeight="1">
      <c r="A43" s="19"/>
      <c r="B43" s="25" t="s">
        <v>43</v>
      </c>
      <c r="C43" s="22" t="s">
        <v>120</v>
      </c>
      <c r="D43" s="22" t="s">
        <v>119</v>
      </c>
      <c r="E43" s="21" t="s">
        <v>382</v>
      </c>
      <c r="F43" s="22"/>
      <c r="G43" s="23"/>
      <c r="H43" s="24">
        <v>2</v>
      </c>
      <c r="I43" s="24"/>
    </row>
    <row r="44" spans="1:9" s="14" customFormat="1" ht="14.25" customHeight="1">
      <c r="A44" s="19"/>
      <c r="B44" s="20" t="s">
        <v>71</v>
      </c>
      <c r="C44" s="22" t="s">
        <v>129</v>
      </c>
      <c r="D44" s="22" t="s">
        <v>109</v>
      </c>
      <c r="E44" s="21"/>
      <c r="F44" s="22"/>
      <c r="G44" s="34" t="e">
        <f>G46+#REF!+#REF!</f>
        <v>#REF!</v>
      </c>
      <c r="H44" s="24">
        <f>H46</f>
        <v>2608</v>
      </c>
      <c r="I44" s="24">
        <f>I45</f>
        <v>2608</v>
      </c>
    </row>
    <row r="45" spans="1:9" s="14" customFormat="1" ht="42" customHeight="1">
      <c r="A45" s="19"/>
      <c r="B45" s="32" t="s">
        <v>383</v>
      </c>
      <c r="C45" s="22" t="s">
        <v>129</v>
      </c>
      <c r="D45" s="22" t="s">
        <v>109</v>
      </c>
      <c r="E45" s="21" t="s">
        <v>130</v>
      </c>
      <c r="F45" s="22"/>
      <c r="G45" s="23">
        <f>G46</f>
        <v>767.3</v>
      </c>
      <c r="H45" s="24">
        <f>H46</f>
        <v>2608</v>
      </c>
      <c r="I45" s="24">
        <f>I46</f>
        <v>2608</v>
      </c>
    </row>
    <row r="46" spans="1:9" s="14" customFormat="1" ht="15" customHeight="1">
      <c r="A46" s="19"/>
      <c r="B46" s="25" t="s">
        <v>73</v>
      </c>
      <c r="C46" s="22" t="s">
        <v>129</v>
      </c>
      <c r="D46" s="22" t="s">
        <v>109</v>
      </c>
      <c r="E46" s="21" t="s">
        <v>130</v>
      </c>
      <c r="F46" s="22" t="s">
        <v>131</v>
      </c>
      <c r="G46" s="34">
        <v>767.3</v>
      </c>
      <c r="H46" s="24">
        <v>2608</v>
      </c>
      <c r="I46" s="24">
        <v>2608</v>
      </c>
    </row>
    <row r="47" spans="1:9" s="14" customFormat="1" ht="12.75" hidden="1">
      <c r="A47" s="19"/>
      <c r="B47" s="25" t="s">
        <v>306</v>
      </c>
      <c r="C47" s="22" t="s">
        <v>333</v>
      </c>
      <c r="D47" s="22" t="s">
        <v>119</v>
      </c>
      <c r="E47" s="21"/>
      <c r="F47" s="22"/>
      <c r="G47" s="34" t="e">
        <f>G49+#REF!+#REF!</f>
        <v>#REF!</v>
      </c>
      <c r="H47" s="24">
        <f>H49</f>
        <v>0</v>
      </c>
      <c r="I47" s="24">
        <v>0</v>
      </c>
    </row>
    <row r="48" spans="1:9" s="14" customFormat="1" ht="53.25" customHeight="1" hidden="1">
      <c r="A48" s="19"/>
      <c r="B48" s="25" t="s">
        <v>50</v>
      </c>
      <c r="C48" s="22" t="s">
        <v>333</v>
      </c>
      <c r="D48" s="22" t="s">
        <v>119</v>
      </c>
      <c r="E48" s="21" t="s">
        <v>139</v>
      </c>
      <c r="F48" s="22"/>
      <c r="G48" s="23">
        <f>G49</f>
        <v>767.3</v>
      </c>
      <c r="H48" s="24">
        <f>H49</f>
        <v>0</v>
      </c>
      <c r="I48" s="24">
        <v>0</v>
      </c>
    </row>
    <row r="49" spans="1:9" s="14" customFormat="1" ht="12.75" hidden="1">
      <c r="A49" s="19"/>
      <c r="B49" s="25" t="s">
        <v>73</v>
      </c>
      <c r="C49" s="22" t="s">
        <v>333</v>
      </c>
      <c r="D49" s="22" t="s">
        <v>119</v>
      </c>
      <c r="E49" s="21" t="s">
        <v>139</v>
      </c>
      <c r="F49" s="22" t="s">
        <v>131</v>
      </c>
      <c r="G49" s="34">
        <v>767.3</v>
      </c>
      <c r="H49" s="24">
        <v>0</v>
      </c>
      <c r="I49" s="24">
        <v>0</v>
      </c>
    </row>
    <row r="50" spans="1:9" s="14" customFormat="1" ht="15.75" customHeight="1">
      <c r="A50" s="29"/>
      <c r="B50" s="25" t="s">
        <v>76</v>
      </c>
      <c r="C50" s="22" t="s">
        <v>132</v>
      </c>
      <c r="D50" s="22" t="s">
        <v>119</v>
      </c>
      <c r="E50" s="35"/>
      <c r="F50" s="36"/>
      <c r="G50" s="23">
        <f>SUM(G62)</f>
        <v>194.5</v>
      </c>
      <c r="H50" s="24">
        <f>H51+H53+H55+H62</f>
        <v>374</v>
      </c>
      <c r="I50" s="24">
        <v>0</v>
      </c>
    </row>
    <row r="51" spans="1:9" s="14" customFormat="1" ht="29.25" customHeight="1">
      <c r="A51" s="19"/>
      <c r="B51" s="25" t="s">
        <v>334</v>
      </c>
      <c r="C51" s="22" t="s">
        <v>132</v>
      </c>
      <c r="D51" s="22" t="s">
        <v>119</v>
      </c>
      <c r="E51" s="21" t="s">
        <v>111</v>
      </c>
      <c r="F51" s="36"/>
      <c r="G51" s="23"/>
      <c r="H51" s="24">
        <f>H52</f>
        <v>183.3</v>
      </c>
      <c r="I51" s="24">
        <v>0</v>
      </c>
    </row>
    <row r="52" spans="1:9" s="14" customFormat="1" ht="12.75">
      <c r="A52" s="19"/>
      <c r="B52" s="37" t="s">
        <v>32</v>
      </c>
      <c r="C52" s="22" t="s">
        <v>132</v>
      </c>
      <c r="D52" s="22" t="s">
        <v>119</v>
      </c>
      <c r="E52" s="21" t="s">
        <v>111</v>
      </c>
      <c r="F52" s="36" t="s">
        <v>133</v>
      </c>
      <c r="G52" s="23"/>
      <c r="H52" s="24">
        <v>183.3</v>
      </c>
      <c r="I52" s="24">
        <v>0</v>
      </c>
    </row>
    <row r="53" spans="1:9" s="14" customFormat="1" ht="39" customHeight="1">
      <c r="A53" s="19"/>
      <c r="B53" s="25" t="s">
        <v>231</v>
      </c>
      <c r="C53" s="22" t="s">
        <v>132</v>
      </c>
      <c r="D53" s="22" t="s">
        <v>119</v>
      </c>
      <c r="E53" s="33" t="s">
        <v>134</v>
      </c>
      <c r="F53" s="36"/>
      <c r="G53" s="23"/>
      <c r="H53" s="24">
        <f>H54</f>
        <v>75.8</v>
      </c>
      <c r="I53" s="24">
        <v>0</v>
      </c>
    </row>
    <row r="54" spans="1:9" s="14" customFormat="1" ht="18" customHeight="1">
      <c r="A54" s="19"/>
      <c r="B54" s="37" t="s">
        <v>32</v>
      </c>
      <c r="C54" s="22" t="s">
        <v>132</v>
      </c>
      <c r="D54" s="22" t="s">
        <v>119</v>
      </c>
      <c r="E54" s="35" t="s">
        <v>134</v>
      </c>
      <c r="F54" s="36" t="s">
        <v>133</v>
      </c>
      <c r="G54" s="23"/>
      <c r="H54" s="24">
        <v>75.8</v>
      </c>
      <c r="I54" s="24">
        <v>0</v>
      </c>
    </row>
    <row r="55" spans="1:9" s="14" customFormat="1" ht="30" customHeight="1">
      <c r="A55" s="19"/>
      <c r="B55" s="32" t="s">
        <v>363</v>
      </c>
      <c r="C55" s="22" t="s">
        <v>132</v>
      </c>
      <c r="D55" s="22" t="s">
        <v>119</v>
      </c>
      <c r="E55" s="33" t="s">
        <v>127</v>
      </c>
      <c r="F55" s="36"/>
      <c r="G55" s="23"/>
      <c r="H55" s="24">
        <f>H56</f>
        <v>109.5</v>
      </c>
      <c r="I55" s="24">
        <v>0</v>
      </c>
    </row>
    <row r="56" spans="1:9" s="14" customFormat="1" ht="12.75">
      <c r="A56" s="19"/>
      <c r="B56" s="37" t="s">
        <v>32</v>
      </c>
      <c r="C56" s="22" t="s">
        <v>132</v>
      </c>
      <c r="D56" s="22" t="s">
        <v>119</v>
      </c>
      <c r="E56" s="33" t="s">
        <v>127</v>
      </c>
      <c r="F56" s="22" t="s">
        <v>133</v>
      </c>
      <c r="G56" s="23"/>
      <c r="H56" s="24">
        <v>109.5</v>
      </c>
      <c r="I56" s="24">
        <v>0</v>
      </c>
    </row>
    <row r="57" spans="1:9" s="14" customFormat="1" ht="21" customHeight="1" hidden="1">
      <c r="A57" s="19"/>
      <c r="B57" s="38" t="s">
        <v>68</v>
      </c>
      <c r="C57" s="22" t="s">
        <v>132</v>
      </c>
      <c r="D57" s="22" t="s">
        <v>119</v>
      </c>
      <c r="E57" s="33" t="s">
        <v>128</v>
      </c>
      <c r="F57" s="22" t="s">
        <v>133</v>
      </c>
      <c r="G57" s="23"/>
      <c r="H57" s="24">
        <v>0</v>
      </c>
      <c r="I57" s="24"/>
    </row>
    <row r="58" spans="1:9" s="14" customFormat="1" ht="21" customHeight="1" hidden="1">
      <c r="A58" s="19"/>
      <c r="B58" s="37" t="s">
        <v>32</v>
      </c>
      <c r="C58" s="22" t="s">
        <v>132</v>
      </c>
      <c r="D58" s="22" t="s">
        <v>119</v>
      </c>
      <c r="E58" s="33" t="s">
        <v>128</v>
      </c>
      <c r="F58" s="22" t="s">
        <v>133</v>
      </c>
      <c r="G58" s="23"/>
      <c r="H58" s="24">
        <v>0</v>
      </c>
      <c r="I58" s="24"/>
    </row>
    <row r="59" spans="1:9" s="14" customFormat="1" ht="45" customHeight="1" hidden="1">
      <c r="A59" s="19"/>
      <c r="B59" s="38" t="s">
        <v>201</v>
      </c>
      <c r="C59" s="22" t="s">
        <v>132</v>
      </c>
      <c r="D59" s="22" t="s">
        <v>119</v>
      </c>
      <c r="E59" s="33" t="s">
        <v>211</v>
      </c>
      <c r="F59" s="22" t="s">
        <v>133</v>
      </c>
      <c r="G59" s="23"/>
      <c r="H59" s="24">
        <v>0</v>
      </c>
      <c r="I59" s="24">
        <v>0</v>
      </c>
    </row>
    <row r="60" spans="1:9" s="14" customFormat="1" ht="12.75" hidden="1">
      <c r="A60" s="19"/>
      <c r="B60" s="37" t="s">
        <v>32</v>
      </c>
      <c r="C60" s="22" t="s">
        <v>132</v>
      </c>
      <c r="D60" s="22" t="s">
        <v>119</v>
      </c>
      <c r="E60" s="33" t="s">
        <v>211</v>
      </c>
      <c r="F60" s="22" t="s">
        <v>133</v>
      </c>
      <c r="G60" s="23"/>
      <c r="H60" s="24">
        <v>0</v>
      </c>
      <c r="I60" s="24">
        <v>0</v>
      </c>
    </row>
    <row r="61" spans="1:9" s="14" customFormat="1" ht="12.75">
      <c r="A61" s="19"/>
      <c r="B61" s="20" t="s">
        <v>78</v>
      </c>
      <c r="C61" s="22" t="s">
        <v>132</v>
      </c>
      <c r="D61" s="22" t="s">
        <v>119</v>
      </c>
      <c r="E61" s="21" t="s">
        <v>135</v>
      </c>
      <c r="F61" s="36"/>
      <c r="G61" s="23"/>
      <c r="H61" s="24">
        <f>H62</f>
        <v>5.4</v>
      </c>
      <c r="I61" s="24">
        <v>0</v>
      </c>
    </row>
    <row r="62" spans="1:9" s="14" customFormat="1" ht="27.75" customHeight="1">
      <c r="A62" s="19"/>
      <c r="B62" s="25" t="s">
        <v>79</v>
      </c>
      <c r="C62" s="22" t="s">
        <v>132</v>
      </c>
      <c r="D62" s="22" t="s">
        <v>119</v>
      </c>
      <c r="E62" s="21" t="s">
        <v>136</v>
      </c>
      <c r="F62" s="36"/>
      <c r="G62" s="23">
        <f>SUM(G63)</f>
        <v>194.5</v>
      </c>
      <c r="H62" s="24">
        <v>5.4</v>
      </c>
      <c r="I62" s="24">
        <v>0</v>
      </c>
    </row>
    <row r="63" spans="1:9" s="14" customFormat="1" ht="15.75" customHeight="1">
      <c r="A63" s="19"/>
      <c r="B63" s="37" t="s">
        <v>32</v>
      </c>
      <c r="C63" s="22" t="s">
        <v>132</v>
      </c>
      <c r="D63" s="22" t="s">
        <v>119</v>
      </c>
      <c r="E63" s="21" t="s">
        <v>136</v>
      </c>
      <c r="F63" s="22" t="s">
        <v>133</v>
      </c>
      <c r="G63" s="35">
        <v>194.5</v>
      </c>
      <c r="H63" s="26">
        <v>5.4</v>
      </c>
      <c r="I63" s="24">
        <v>0</v>
      </c>
    </row>
    <row r="64" spans="1:9" s="14" customFormat="1" ht="12.75">
      <c r="A64" s="19"/>
      <c r="B64" s="39" t="s">
        <v>137</v>
      </c>
      <c r="C64" s="40"/>
      <c r="D64" s="40"/>
      <c r="E64" s="40"/>
      <c r="F64" s="41"/>
      <c r="G64" s="42" t="e">
        <f>SUM(G7+G11+#REF!+#REF!+#REF!+#REF!+#REF!+#REF!+#REF!+#REF!+#REF!+G62+#REF!+#REF!+#REF!)</f>
        <v>#REF!</v>
      </c>
      <c r="H64" s="43">
        <f>H7+H10+H15+H20+H24+H26+H29+H32+H33+H36+H39+H44+H50+H47+H42</f>
        <v>7946.399999999999</v>
      </c>
      <c r="I64" s="43">
        <f>I16+I18+I20+I26+I29+I32+I36+I39+I44+I50+I10</f>
        <v>3146.2</v>
      </c>
    </row>
    <row r="65" spans="1:9" ht="18">
      <c r="A65" s="3"/>
      <c r="B65" s="4"/>
      <c r="C65" s="5"/>
      <c r="D65" s="5"/>
      <c r="E65" s="5"/>
      <c r="F65" s="6"/>
      <c r="G65" s="7"/>
      <c r="H65" s="5"/>
      <c r="I65" s="8"/>
    </row>
    <row r="66" spans="1:9" ht="18">
      <c r="A66" s="3"/>
      <c r="B66" s="5"/>
      <c r="C66" s="5"/>
      <c r="D66" s="5"/>
      <c r="E66" s="5"/>
      <c r="F66" s="6"/>
      <c r="G66" s="5"/>
      <c r="H66" s="5"/>
      <c r="I66" s="8"/>
    </row>
    <row r="67" spans="1:9" ht="18">
      <c r="A67" s="3"/>
      <c r="B67" s="5"/>
      <c r="C67" s="5"/>
      <c r="D67" s="5"/>
      <c r="E67" s="5"/>
      <c r="F67" s="6"/>
      <c r="G67" s="5"/>
      <c r="H67" s="5"/>
      <c r="I67" s="8"/>
    </row>
    <row r="68" spans="1:9" ht="18">
      <c r="A68" s="3"/>
      <c r="B68" s="5"/>
      <c r="C68" s="5"/>
      <c r="D68" s="5"/>
      <c r="E68" s="5"/>
      <c r="F68" s="6"/>
      <c r="G68" s="5"/>
      <c r="H68" s="5"/>
      <c r="I68" s="8"/>
    </row>
    <row r="69" spans="1:9" ht="18">
      <c r="A69" s="3"/>
      <c r="B69" s="5"/>
      <c r="C69" s="5"/>
      <c r="D69" s="5"/>
      <c r="E69" s="5"/>
      <c r="F69" s="6"/>
      <c r="G69" s="5"/>
      <c r="H69" s="5"/>
      <c r="I69" s="8"/>
    </row>
    <row r="70" spans="1:9" ht="18">
      <c r="A70" s="3"/>
      <c r="B70" s="5"/>
      <c r="C70" s="5"/>
      <c r="D70" s="5"/>
      <c r="E70" s="5"/>
      <c r="F70" s="6"/>
      <c r="G70" s="5"/>
      <c r="H70" s="5"/>
      <c r="I70" s="8"/>
    </row>
    <row r="71" spans="1:9" ht="18">
      <c r="A71" s="3"/>
      <c r="B71" s="5"/>
      <c r="C71" s="5"/>
      <c r="D71" s="5"/>
      <c r="E71" s="5"/>
      <c r="F71" s="6"/>
      <c r="G71" s="5"/>
      <c r="H71" s="5"/>
      <c r="I71" s="8"/>
    </row>
    <row r="72" spans="1:9" ht="18">
      <c r="A72" s="3"/>
      <c r="B72" s="5"/>
      <c r="C72" s="5"/>
      <c r="D72" s="5"/>
      <c r="E72" s="5"/>
      <c r="F72" s="6"/>
      <c r="G72" s="5"/>
      <c r="H72" s="5"/>
      <c r="I72" s="8"/>
    </row>
    <row r="73" spans="1:9" ht="18">
      <c r="A73" s="3"/>
      <c r="B73" s="5"/>
      <c r="C73" s="5"/>
      <c r="D73" s="5"/>
      <c r="E73" s="5"/>
      <c r="F73" s="6"/>
      <c r="G73" s="5"/>
      <c r="H73" s="5"/>
      <c r="I73" s="8"/>
    </row>
    <row r="74" spans="1:9" ht="18">
      <c r="A74" s="3"/>
      <c r="B74" s="5"/>
      <c r="C74" s="5"/>
      <c r="D74" s="5"/>
      <c r="E74" s="5"/>
      <c r="F74" s="6"/>
      <c r="G74" s="5"/>
      <c r="H74" s="5"/>
      <c r="I74" s="8"/>
    </row>
    <row r="75" spans="1:9" ht="18">
      <c r="A75" s="3"/>
      <c r="B75" s="5"/>
      <c r="C75" s="5"/>
      <c r="D75" s="5"/>
      <c r="E75" s="5"/>
      <c r="F75" s="6"/>
      <c r="G75" s="5"/>
      <c r="H75" s="5"/>
      <c r="I75" s="8"/>
    </row>
    <row r="76" spans="1:9" ht="18">
      <c r="A76" s="9"/>
      <c r="B76" s="5"/>
      <c r="C76" s="5"/>
      <c r="D76" s="5"/>
      <c r="E76" s="5"/>
      <c r="F76" s="6"/>
      <c r="G76" s="5"/>
      <c r="H76" s="5"/>
      <c r="I76" s="9"/>
    </row>
    <row r="77" spans="1:9" ht="18">
      <c r="A77" s="9"/>
      <c r="I77" s="9"/>
    </row>
    <row r="78" spans="1:9" ht="18">
      <c r="A78" s="9"/>
      <c r="I78" s="9"/>
    </row>
    <row r="79" spans="1:9" ht="18">
      <c r="A79" s="9"/>
      <c r="I79" s="9"/>
    </row>
    <row r="80" spans="1:9" ht="18">
      <c r="A80" s="9"/>
      <c r="I80" s="9"/>
    </row>
    <row r="81" spans="1:9" ht="18">
      <c r="A81" s="9"/>
      <c r="I81" s="9"/>
    </row>
    <row r="82" spans="1:9" ht="18">
      <c r="A82" s="9"/>
      <c r="I82" s="9"/>
    </row>
    <row r="83" spans="1:9" ht="18">
      <c r="A83" s="9"/>
      <c r="I83" s="9"/>
    </row>
    <row r="84" spans="1:9" ht="18">
      <c r="A84" s="9"/>
      <c r="I84" s="9"/>
    </row>
    <row r="85" spans="1:9" ht="18">
      <c r="A85" s="9"/>
      <c r="I85" s="9"/>
    </row>
    <row r="86" spans="1:9" ht="18">
      <c r="A86" s="9"/>
      <c r="I86" s="9"/>
    </row>
    <row r="87" spans="1:9" ht="18">
      <c r="A87" s="9"/>
      <c r="I87" s="9"/>
    </row>
    <row r="88" spans="1:9" ht="18">
      <c r="A88" s="9"/>
      <c r="I88" s="9"/>
    </row>
    <row r="89" spans="1:9" ht="18">
      <c r="A89" s="9"/>
      <c r="I89" s="9"/>
    </row>
    <row r="90" spans="1:9" ht="18">
      <c r="A90" s="9"/>
      <c r="I90" s="9"/>
    </row>
    <row r="91" spans="1:9" ht="18">
      <c r="A91" s="9"/>
      <c r="I91" s="9"/>
    </row>
    <row r="92" spans="1:9" ht="18">
      <c r="A92" s="9"/>
      <c r="I92" s="9"/>
    </row>
    <row r="93" spans="1:9" ht="18">
      <c r="A93" s="9"/>
      <c r="I93" s="9"/>
    </row>
    <row r="94" spans="1:9" ht="18">
      <c r="A94" s="9"/>
      <c r="I94" s="9"/>
    </row>
    <row r="95" spans="1:9" ht="18">
      <c r="A95" s="9"/>
      <c r="I95" s="9"/>
    </row>
    <row r="96" spans="1:9" ht="18">
      <c r="A96" s="9"/>
      <c r="I96" s="9"/>
    </row>
    <row r="97" spans="1:9" ht="18">
      <c r="A97" s="9"/>
      <c r="I97" s="9"/>
    </row>
    <row r="98" spans="1:9" ht="18">
      <c r="A98" s="9"/>
      <c r="I98" s="9"/>
    </row>
    <row r="99" spans="1:9" ht="18">
      <c r="A99" s="9"/>
      <c r="I99" s="9"/>
    </row>
    <row r="100" spans="1:9" ht="18">
      <c r="A100" s="9"/>
      <c r="I100" s="9"/>
    </row>
    <row r="101" spans="1:9" ht="18">
      <c r="A101" s="9"/>
      <c r="I101" s="9"/>
    </row>
    <row r="102" spans="1:9" ht="18">
      <c r="A102" s="9"/>
      <c r="I102" s="9"/>
    </row>
    <row r="103" spans="1:9" ht="18">
      <c r="A103" s="9"/>
      <c r="I103" s="9"/>
    </row>
    <row r="104" spans="1:9" ht="18">
      <c r="A104" s="9"/>
      <c r="I104" s="9"/>
    </row>
    <row r="105" spans="1:9" ht="18">
      <c r="A105" s="9"/>
      <c r="I105" s="9"/>
    </row>
    <row r="106" spans="1:9" ht="18">
      <c r="A106" s="9"/>
      <c r="I106" s="9"/>
    </row>
    <row r="107" spans="1:9" ht="18">
      <c r="A107" s="9"/>
      <c r="I107" s="9"/>
    </row>
    <row r="108" spans="1:9" ht="18">
      <c r="A108" s="9"/>
      <c r="I108" s="9"/>
    </row>
    <row r="109" spans="1:9" ht="18">
      <c r="A109" s="9"/>
      <c r="I109" s="9"/>
    </row>
    <row r="110" spans="1:9" ht="18">
      <c r="A110" s="9"/>
      <c r="I110" s="9"/>
    </row>
    <row r="111" spans="1:9" ht="18">
      <c r="A111" s="9"/>
      <c r="I111" s="9"/>
    </row>
    <row r="112" spans="1:9" ht="18">
      <c r="A112" s="9"/>
      <c r="I112" s="9"/>
    </row>
    <row r="113" spans="1:9" ht="18">
      <c r="A113" s="9"/>
      <c r="I113" s="9"/>
    </row>
    <row r="114" spans="1:9" ht="18">
      <c r="A114" s="9"/>
      <c r="I114" s="9"/>
    </row>
    <row r="115" spans="1:9" ht="18">
      <c r="A115" s="9"/>
      <c r="I115" s="9"/>
    </row>
    <row r="116" spans="1:9" ht="18">
      <c r="A116" s="9"/>
      <c r="I116" s="9"/>
    </row>
  </sheetData>
  <sheetProtection/>
  <mergeCells count="12">
    <mergeCell ref="E3:E5"/>
    <mergeCell ref="F3:F5"/>
    <mergeCell ref="G3:I3"/>
    <mergeCell ref="G4:G5"/>
    <mergeCell ref="H4:H5"/>
    <mergeCell ref="I4:I5"/>
    <mergeCell ref="E1:I1"/>
    <mergeCell ref="A2:I2"/>
    <mergeCell ref="A3:A5"/>
    <mergeCell ref="B3:B5"/>
    <mergeCell ref="C3:C5"/>
    <mergeCell ref="D3:D5"/>
  </mergeCells>
  <printOptions/>
  <pageMargins left="0" right="0" top="0" bottom="0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4"/>
  <sheetViews>
    <sheetView tabSelected="1" zoomScaleSheetLayoutView="90" zoomScalePageLayoutView="0" workbookViewId="0" topLeftCell="A5">
      <selection activeCell="A132" sqref="A132:IV132"/>
    </sheetView>
  </sheetViews>
  <sheetFormatPr defaultColWidth="9.140625" defaultRowHeight="12.75"/>
  <cols>
    <col min="1" max="1" width="71.421875" style="44" customWidth="1"/>
    <col min="2" max="2" width="23.140625" style="44" customWidth="1"/>
    <col min="3" max="3" width="13.57421875" style="60" customWidth="1"/>
    <col min="4" max="4" width="0.42578125" style="44" customWidth="1"/>
    <col min="5" max="16384" width="8.8515625" style="44" customWidth="1"/>
  </cols>
  <sheetData>
    <row r="1" spans="1:3" ht="12.75">
      <c r="A1" s="53"/>
      <c r="B1" s="53"/>
      <c r="C1" s="11" t="s">
        <v>142</v>
      </c>
    </row>
    <row r="2" spans="1:3" ht="39" customHeight="1">
      <c r="A2" s="64" t="s">
        <v>386</v>
      </c>
      <c r="B2" s="72"/>
      <c r="C2" s="72"/>
    </row>
    <row r="3" spans="1:3" ht="10.5" customHeight="1">
      <c r="A3" s="54"/>
      <c r="B3" s="53"/>
      <c r="C3" s="61" t="s">
        <v>141</v>
      </c>
    </row>
    <row r="4" spans="1:3" ht="39">
      <c r="A4" s="45" t="s">
        <v>2</v>
      </c>
      <c r="B4" s="45" t="s">
        <v>35</v>
      </c>
      <c r="C4" s="55" t="s">
        <v>4</v>
      </c>
    </row>
    <row r="5" spans="1:3" ht="12.75">
      <c r="A5" s="45">
        <v>1</v>
      </c>
      <c r="B5" s="45">
        <v>2</v>
      </c>
      <c r="C5" s="56">
        <v>3</v>
      </c>
    </row>
    <row r="6" spans="1:3" ht="12.75">
      <c r="A6" s="46" t="s">
        <v>36</v>
      </c>
      <c r="B6" s="47" t="s">
        <v>7</v>
      </c>
      <c r="C6" s="48">
        <v>7946351.25</v>
      </c>
    </row>
    <row r="7" spans="1:3" ht="12.75">
      <c r="A7" s="49" t="s">
        <v>8</v>
      </c>
      <c r="B7" s="50"/>
      <c r="C7" s="51"/>
    </row>
    <row r="8" spans="1:3" ht="12.75">
      <c r="A8" s="46" t="s">
        <v>37</v>
      </c>
      <c r="B8" s="47" t="s">
        <v>38</v>
      </c>
      <c r="C8" s="48">
        <v>2030128.47</v>
      </c>
    </row>
    <row r="9" spans="1:3" ht="26.25">
      <c r="A9" s="46" t="s">
        <v>39</v>
      </c>
      <c r="B9" s="47" t="s">
        <v>40</v>
      </c>
      <c r="C9" s="48">
        <v>741434.42</v>
      </c>
    </row>
    <row r="10" spans="1:3" ht="39">
      <c r="A10" s="46" t="s">
        <v>41</v>
      </c>
      <c r="B10" s="47" t="s">
        <v>42</v>
      </c>
      <c r="C10" s="48">
        <v>1220122.89</v>
      </c>
    </row>
    <row r="11" spans="1:3" ht="12.75">
      <c r="A11" s="46" t="s">
        <v>44</v>
      </c>
      <c r="B11" s="47" t="s">
        <v>45</v>
      </c>
      <c r="C11" s="48">
        <v>68571.16</v>
      </c>
    </row>
    <row r="12" spans="1:3" ht="39" hidden="1">
      <c r="A12" s="46" t="s">
        <v>222</v>
      </c>
      <c r="B12" s="47" t="s">
        <v>223</v>
      </c>
      <c r="C12" s="48">
        <v>1750</v>
      </c>
    </row>
    <row r="13" spans="1:3" ht="52.5" hidden="1">
      <c r="A13" s="46" t="s">
        <v>224</v>
      </c>
      <c r="B13" s="47" t="s">
        <v>225</v>
      </c>
      <c r="C13" s="48">
        <v>1750</v>
      </c>
    </row>
    <row r="14" spans="1:3" ht="12.75" hidden="1">
      <c r="A14" s="46" t="s">
        <v>226</v>
      </c>
      <c r="B14" s="47" t="s">
        <v>227</v>
      </c>
      <c r="C14" s="48">
        <v>1750</v>
      </c>
    </row>
    <row r="15" spans="1:3" ht="26.25" hidden="1">
      <c r="A15" s="46" t="s">
        <v>217</v>
      </c>
      <c r="B15" s="47" t="s">
        <v>228</v>
      </c>
      <c r="C15" s="48">
        <v>1750</v>
      </c>
    </row>
    <row r="16" spans="1:3" ht="26.25" hidden="1">
      <c r="A16" s="46" t="s">
        <v>218</v>
      </c>
      <c r="B16" s="47" t="s">
        <v>229</v>
      </c>
      <c r="C16" s="48">
        <v>1750</v>
      </c>
    </row>
    <row r="17" spans="1:3" ht="12.75" hidden="1">
      <c r="A17" s="46" t="s">
        <v>219</v>
      </c>
      <c r="B17" s="47" t="s">
        <v>230</v>
      </c>
      <c r="C17" s="48">
        <v>1750</v>
      </c>
    </row>
    <row r="18" spans="1:3" ht="39" hidden="1">
      <c r="A18" s="46" t="s">
        <v>231</v>
      </c>
      <c r="B18" s="47" t="s">
        <v>232</v>
      </c>
      <c r="C18" s="48">
        <v>66821.16</v>
      </c>
    </row>
    <row r="19" spans="1:3" ht="26.25" hidden="1">
      <c r="A19" s="46" t="s">
        <v>348</v>
      </c>
      <c r="B19" s="47" t="s">
        <v>349</v>
      </c>
      <c r="C19" s="48">
        <v>5000</v>
      </c>
    </row>
    <row r="20" spans="1:3" ht="12.75" hidden="1">
      <c r="A20" s="46" t="s">
        <v>226</v>
      </c>
      <c r="B20" s="47" t="s">
        <v>350</v>
      </c>
      <c r="C20" s="48">
        <v>5000</v>
      </c>
    </row>
    <row r="21" spans="1:3" ht="26.25" hidden="1">
      <c r="A21" s="46" t="s">
        <v>217</v>
      </c>
      <c r="B21" s="47" t="s">
        <v>351</v>
      </c>
      <c r="C21" s="48">
        <v>5000</v>
      </c>
    </row>
    <row r="22" spans="1:3" ht="26.25" hidden="1">
      <c r="A22" s="46" t="s">
        <v>218</v>
      </c>
      <c r="B22" s="47" t="s">
        <v>352</v>
      </c>
      <c r="C22" s="48">
        <v>5000</v>
      </c>
    </row>
    <row r="23" spans="1:3" ht="12.75" hidden="1">
      <c r="A23" s="46" t="s">
        <v>219</v>
      </c>
      <c r="B23" s="47" t="s">
        <v>353</v>
      </c>
      <c r="C23" s="48">
        <v>5000</v>
      </c>
    </row>
    <row r="24" spans="1:3" ht="12.75" hidden="1">
      <c r="A24" s="46" t="s">
        <v>233</v>
      </c>
      <c r="B24" s="47" t="s">
        <v>234</v>
      </c>
      <c r="C24" s="48">
        <v>61821.16</v>
      </c>
    </row>
    <row r="25" spans="1:3" ht="12.75" hidden="1">
      <c r="A25" s="46" t="s">
        <v>226</v>
      </c>
      <c r="B25" s="47" t="s">
        <v>235</v>
      </c>
      <c r="C25" s="48">
        <v>61821.16</v>
      </c>
    </row>
    <row r="26" spans="1:3" ht="26.25" hidden="1">
      <c r="A26" s="46" t="s">
        <v>217</v>
      </c>
      <c r="B26" s="47" t="s">
        <v>236</v>
      </c>
      <c r="C26" s="48">
        <v>61821.16</v>
      </c>
    </row>
    <row r="27" spans="1:3" ht="26.25" hidden="1">
      <c r="A27" s="46" t="s">
        <v>218</v>
      </c>
      <c r="B27" s="47" t="s">
        <v>237</v>
      </c>
      <c r="C27" s="48">
        <v>61821.16</v>
      </c>
    </row>
    <row r="28" spans="1:3" ht="12.75" hidden="1">
      <c r="A28" s="46" t="s">
        <v>220</v>
      </c>
      <c r="B28" s="47" t="s">
        <v>238</v>
      </c>
      <c r="C28" s="48">
        <v>61821.16</v>
      </c>
    </row>
    <row r="29" spans="1:3" ht="12.75">
      <c r="A29" s="46" t="s">
        <v>46</v>
      </c>
      <c r="B29" s="47" t="s">
        <v>47</v>
      </c>
      <c r="C29" s="48">
        <v>100690</v>
      </c>
    </row>
    <row r="30" spans="1:3" ht="12.75">
      <c r="A30" s="46" t="s">
        <v>48</v>
      </c>
      <c r="B30" s="47" t="s">
        <v>49</v>
      </c>
      <c r="C30" s="48">
        <v>100690</v>
      </c>
    </row>
    <row r="31" spans="1:3" ht="39" hidden="1">
      <c r="A31" s="46" t="s">
        <v>212</v>
      </c>
      <c r="B31" s="47" t="s">
        <v>239</v>
      </c>
      <c r="C31" s="48">
        <v>100690</v>
      </c>
    </row>
    <row r="32" spans="1:3" ht="39" hidden="1">
      <c r="A32" s="46" t="s">
        <v>240</v>
      </c>
      <c r="B32" s="47" t="s">
        <v>241</v>
      </c>
      <c r="C32" s="48">
        <v>100690</v>
      </c>
    </row>
    <row r="33" spans="1:3" ht="26.25" hidden="1">
      <c r="A33" s="46" t="s">
        <v>242</v>
      </c>
      <c r="B33" s="47" t="s">
        <v>243</v>
      </c>
      <c r="C33" s="48">
        <v>100690</v>
      </c>
    </row>
    <row r="34" spans="1:3" ht="39" hidden="1">
      <c r="A34" s="46" t="s">
        <v>213</v>
      </c>
      <c r="B34" s="47" t="s">
        <v>244</v>
      </c>
      <c r="C34" s="48">
        <v>100690</v>
      </c>
    </row>
    <row r="35" spans="1:3" ht="12.75" hidden="1">
      <c r="A35" s="46" t="s">
        <v>214</v>
      </c>
      <c r="B35" s="47" t="s">
        <v>245</v>
      </c>
      <c r="C35" s="48">
        <v>100690</v>
      </c>
    </row>
    <row r="36" spans="1:3" ht="12.75" hidden="1">
      <c r="A36" s="46" t="s">
        <v>215</v>
      </c>
      <c r="B36" s="47" t="s">
        <v>246</v>
      </c>
      <c r="C36" s="48">
        <v>77461.98</v>
      </c>
    </row>
    <row r="37" spans="1:3" ht="39" hidden="1">
      <c r="A37" s="46" t="s">
        <v>216</v>
      </c>
      <c r="B37" s="47" t="s">
        <v>247</v>
      </c>
      <c r="C37" s="48">
        <v>23228.02</v>
      </c>
    </row>
    <row r="38" spans="1:3" ht="12.75">
      <c r="A38" s="46" t="s">
        <v>51</v>
      </c>
      <c r="B38" s="47" t="s">
        <v>52</v>
      </c>
      <c r="C38" s="48">
        <v>2102521.08</v>
      </c>
    </row>
    <row r="39" spans="1:3" ht="12.75">
      <c r="A39" s="46" t="s">
        <v>53</v>
      </c>
      <c r="B39" s="47" t="s">
        <v>54</v>
      </c>
      <c r="C39" s="48">
        <v>22000</v>
      </c>
    </row>
    <row r="40" spans="1:3" ht="39" hidden="1">
      <c r="A40" s="46" t="s">
        <v>354</v>
      </c>
      <c r="B40" s="47" t="s">
        <v>248</v>
      </c>
      <c r="C40" s="48">
        <v>22000</v>
      </c>
    </row>
    <row r="41" spans="1:3" ht="66" hidden="1">
      <c r="A41" s="46" t="s">
        <v>249</v>
      </c>
      <c r="B41" s="47" t="s">
        <v>250</v>
      </c>
      <c r="C41" s="48">
        <v>22000</v>
      </c>
    </row>
    <row r="42" spans="1:3" ht="39" hidden="1">
      <c r="A42" s="46" t="s">
        <v>251</v>
      </c>
      <c r="B42" s="47" t="s">
        <v>252</v>
      </c>
      <c r="C42" s="48">
        <v>22000</v>
      </c>
    </row>
    <row r="43" spans="1:3" ht="12.75" hidden="1">
      <c r="A43" s="46" t="s">
        <v>221</v>
      </c>
      <c r="B43" s="47" t="s">
        <v>253</v>
      </c>
      <c r="C43" s="48">
        <v>22000</v>
      </c>
    </row>
    <row r="44" spans="1:3" ht="39" hidden="1">
      <c r="A44" s="46" t="s">
        <v>55</v>
      </c>
      <c r="B44" s="47" t="s">
        <v>254</v>
      </c>
      <c r="C44" s="48">
        <v>22000</v>
      </c>
    </row>
    <row r="45" spans="1:3" ht="39" hidden="1">
      <c r="A45" s="46" t="s">
        <v>255</v>
      </c>
      <c r="B45" s="47" t="s">
        <v>256</v>
      </c>
      <c r="C45" s="48">
        <v>22000</v>
      </c>
    </row>
    <row r="46" spans="1:3" ht="12.75">
      <c r="A46" s="46" t="s">
        <v>56</v>
      </c>
      <c r="B46" s="47" t="s">
        <v>57</v>
      </c>
      <c r="C46" s="48">
        <v>2080521.08</v>
      </c>
    </row>
    <row r="47" spans="1:3" ht="26.25" hidden="1">
      <c r="A47" s="46" t="s">
        <v>355</v>
      </c>
      <c r="B47" s="47" t="s">
        <v>257</v>
      </c>
      <c r="C47" s="48">
        <v>2080521.08</v>
      </c>
    </row>
    <row r="48" spans="1:3" ht="26.25" hidden="1">
      <c r="A48" s="46" t="s">
        <v>258</v>
      </c>
      <c r="B48" s="47" t="s">
        <v>259</v>
      </c>
      <c r="C48" s="48">
        <v>528070</v>
      </c>
    </row>
    <row r="49" spans="1:3" ht="12.75" hidden="1">
      <c r="A49" s="46" t="s">
        <v>226</v>
      </c>
      <c r="B49" s="47" t="s">
        <v>260</v>
      </c>
      <c r="C49" s="48">
        <v>528070</v>
      </c>
    </row>
    <row r="50" spans="1:3" ht="26.25" hidden="1">
      <c r="A50" s="46" t="s">
        <v>217</v>
      </c>
      <c r="B50" s="47" t="s">
        <v>261</v>
      </c>
      <c r="C50" s="48">
        <v>528070</v>
      </c>
    </row>
    <row r="51" spans="1:3" ht="26.25" hidden="1">
      <c r="A51" s="46" t="s">
        <v>218</v>
      </c>
      <c r="B51" s="47" t="s">
        <v>262</v>
      </c>
      <c r="C51" s="48">
        <v>528070</v>
      </c>
    </row>
    <row r="52" spans="1:3" ht="12.75" hidden="1">
      <c r="A52" s="46" t="s">
        <v>219</v>
      </c>
      <c r="B52" s="47" t="s">
        <v>263</v>
      </c>
      <c r="C52" s="48">
        <v>528070</v>
      </c>
    </row>
    <row r="53" spans="1:3" ht="12.75" hidden="1">
      <c r="A53" s="46" t="s">
        <v>264</v>
      </c>
      <c r="B53" s="47" t="s">
        <v>265</v>
      </c>
      <c r="C53" s="48">
        <v>260000</v>
      </c>
    </row>
    <row r="54" spans="1:3" ht="12.75" hidden="1">
      <c r="A54" s="46" t="s">
        <v>226</v>
      </c>
      <c r="B54" s="47" t="s">
        <v>266</v>
      </c>
      <c r="C54" s="48">
        <v>260000</v>
      </c>
    </row>
    <row r="55" spans="1:3" ht="26.25" hidden="1">
      <c r="A55" s="46" t="s">
        <v>217</v>
      </c>
      <c r="B55" s="47" t="s">
        <v>267</v>
      </c>
      <c r="C55" s="48">
        <v>260000</v>
      </c>
    </row>
    <row r="56" spans="1:3" ht="26.25" hidden="1">
      <c r="A56" s="46" t="s">
        <v>218</v>
      </c>
      <c r="B56" s="47" t="s">
        <v>268</v>
      </c>
      <c r="C56" s="48">
        <v>260000</v>
      </c>
    </row>
    <row r="57" spans="1:3" ht="12.75" hidden="1">
      <c r="A57" s="46" t="s">
        <v>219</v>
      </c>
      <c r="B57" s="47" t="s">
        <v>269</v>
      </c>
      <c r="C57" s="48">
        <v>260000</v>
      </c>
    </row>
    <row r="58" spans="1:3" ht="12.75" hidden="1">
      <c r="A58" s="46" t="s">
        <v>270</v>
      </c>
      <c r="B58" s="47" t="s">
        <v>271</v>
      </c>
      <c r="C58" s="48">
        <v>700000</v>
      </c>
    </row>
    <row r="59" spans="1:3" ht="12.75" hidden="1">
      <c r="A59" s="46" t="s">
        <v>226</v>
      </c>
      <c r="B59" s="47" t="s">
        <v>272</v>
      </c>
      <c r="C59" s="48">
        <v>700000</v>
      </c>
    </row>
    <row r="60" spans="1:3" ht="26.25" hidden="1">
      <c r="A60" s="46" t="s">
        <v>217</v>
      </c>
      <c r="B60" s="47" t="s">
        <v>273</v>
      </c>
      <c r="C60" s="48">
        <v>700000</v>
      </c>
    </row>
    <row r="61" spans="1:3" ht="26.25" hidden="1">
      <c r="A61" s="46" t="s">
        <v>218</v>
      </c>
      <c r="B61" s="47" t="s">
        <v>274</v>
      </c>
      <c r="C61" s="48">
        <v>700000</v>
      </c>
    </row>
    <row r="62" spans="1:3" ht="12.75" hidden="1">
      <c r="A62" s="46" t="s">
        <v>219</v>
      </c>
      <c r="B62" s="47" t="s">
        <v>275</v>
      </c>
      <c r="C62" s="48">
        <v>700000</v>
      </c>
    </row>
    <row r="63" spans="1:3" ht="12.75" hidden="1">
      <c r="A63" s="46" t="s">
        <v>356</v>
      </c>
      <c r="B63" s="47" t="s">
        <v>357</v>
      </c>
      <c r="C63" s="48">
        <v>592451.08</v>
      </c>
    </row>
    <row r="64" spans="1:3" ht="12.75" hidden="1">
      <c r="A64" s="46" t="s">
        <v>226</v>
      </c>
      <c r="B64" s="47" t="s">
        <v>358</v>
      </c>
      <c r="C64" s="48">
        <v>592451.08</v>
      </c>
    </row>
    <row r="65" spans="1:3" ht="26.25" hidden="1">
      <c r="A65" s="46" t="s">
        <v>217</v>
      </c>
      <c r="B65" s="47" t="s">
        <v>359</v>
      </c>
      <c r="C65" s="48">
        <v>592451.08</v>
      </c>
    </row>
    <row r="66" spans="1:3" ht="26.25" hidden="1">
      <c r="A66" s="46" t="s">
        <v>218</v>
      </c>
      <c r="B66" s="47" t="s">
        <v>360</v>
      </c>
      <c r="C66" s="48">
        <v>592451.08</v>
      </c>
    </row>
    <row r="67" spans="1:3" ht="12.75" hidden="1">
      <c r="A67" s="46" t="s">
        <v>219</v>
      </c>
      <c r="B67" s="47" t="s">
        <v>361</v>
      </c>
      <c r="C67" s="48">
        <v>242855</v>
      </c>
    </row>
    <row r="68" spans="1:3" ht="12.75" hidden="1">
      <c r="A68" s="46" t="s">
        <v>220</v>
      </c>
      <c r="B68" s="47" t="s">
        <v>362</v>
      </c>
      <c r="C68" s="48">
        <v>349596.08</v>
      </c>
    </row>
    <row r="69" spans="1:3" ht="12.75">
      <c r="A69" s="46" t="s">
        <v>59</v>
      </c>
      <c r="B69" s="47" t="s">
        <v>60</v>
      </c>
      <c r="C69" s="48">
        <v>731023.12</v>
      </c>
    </row>
    <row r="70" spans="1:3" ht="12.75">
      <c r="A70" s="46" t="s">
        <v>61</v>
      </c>
      <c r="B70" s="47" t="s">
        <v>62</v>
      </c>
      <c r="C70" s="48">
        <v>136653.12</v>
      </c>
    </row>
    <row r="71" spans="1:3" ht="39" hidden="1">
      <c r="A71" s="46" t="s">
        <v>363</v>
      </c>
      <c r="B71" s="47" t="s">
        <v>276</v>
      </c>
      <c r="C71" s="48">
        <v>136653.12</v>
      </c>
    </row>
    <row r="72" spans="1:3" ht="26.25" hidden="1">
      <c r="A72" s="46" t="s">
        <v>277</v>
      </c>
      <c r="B72" s="47" t="s">
        <v>278</v>
      </c>
      <c r="C72" s="48">
        <v>136653.12</v>
      </c>
    </row>
    <row r="73" spans="1:3" ht="12.75" hidden="1">
      <c r="A73" s="46" t="s">
        <v>226</v>
      </c>
      <c r="B73" s="47" t="s">
        <v>279</v>
      </c>
      <c r="C73" s="48">
        <v>136653.12</v>
      </c>
    </row>
    <row r="74" spans="1:3" ht="26.25" hidden="1">
      <c r="A74" s="46" t="s">
        <v>217</v>
      </c>
      <c r="B74" s="47" t="s">
        <v>280</v>
      </c>
      <c r="C74" s="48">
        <v>136653.12</v>
      </c>
    </row>
    <row r="75" spans="1:3" ht="26.25" hidden="1">
      <c r="A75" s="46" t="s">
        <v>218</v>
      </c>
      <c r="B75" s="47" t="s">
        <v>281</v>
      </c>
      <c r="C75" s="48">
        <v>136653.12</v>
      </c>
    </row>
    <row r="76" spans="1:3" ht="12.75" hidden="1">
      <c r="A76" s="46" t="s">
        <v>219</v>
      </c>
      <c r="B76" s="47" t="s">
        <v>282</v>
      </c>
      <c r="C76" s="48">
        <v>136653.12</v>
      </c>
    </row>
    <row r="77" spans="1:3" ht="12.75">
      <c r="A77" s="46" t="s">
        <v>64</v>
      </c>
      <c r="B77" s="47" t="s">
        <v>65</v>
      </c>
      <c r="C77" s="48">
        <v>175170</v>
      </c>
    </row>
    <row r="78" spans="1:3" ht="39" hidden="1">
      <c r="A78" s="46" t="s">
        <v>363</v>
      </c>
      <c r="B78" s="47" t="s">
        <v>283</v>
      </c>
      <c r="C78" s="48">
        <v>175170</v>
      </c>
    </row>
    <row r="79" spans="1:3" ht="12.75" hidden="1">
      <c r="A79" s="46" t="s">
        <v>284</v>
      </c>
      <c r="B79" s="47" t="s">
        <v>285</v>
      </c>
      <c r="C79" s="48">
        <v>175170</v>
      </c>
    </row>
    <row r="80" spans="1:3" ht="12.75" hidden="1">
      <c r="A80" s="46" t="s">
        <v>226</v>
      </c>
      <c r="B80" s="47" t="s">
        <v>286</v>
      </c>
      <c r="C80" s="48">
        <v>175170</v>
      </c>
    </row>
    <row r="81" spans="1:3" ht="26.25" hidden="1">
      <c r="A81" s="46" t="s">
        <v>217</v>
      </c>
      <c r="B81" s="47" t="s">
        <v>287</v>
      </c>
      <c r="C81" s="48">
        <v>175170</v>
      </c>
    </row>
    <row r="82" spans="1:3" ht="26.25" hidden="1">
      <c r="A82" s="46" t="s">
        <v>218</v>
      </c>
      <c r="B82" s="47" t="s">
        <v>288</v>
      </c>
      <c r="C82" s="48">
        <v>175170</v>
      </c>
    </row>
    <row r="83" spans="1:3" ht="12.75" hidden="1">
      <c r="A83" s="46" t="s">
        <v>219</v>
      </c>
      <c r="B83" s="47" t="s">
        <v>289</v>
      </c>
      <c r="C83" s="48">
        <v>175170</v>
      </c>
    </row>
    <row r="84" spans="1:3" ht="12.75">
      <c r="A84" s="46" t="s">
        <v>66</v>
      </c>
      <c r="B84" s="47" t="s">
        <v>67</v>
      </c>
      <c r="C84" s="48">
        <v>419200</v>
      </c>
    </row>
    <row r="85" spans="1:3" ht="26.25" hidden="1">
      <c r="A85" s="46" t="s">
        <v>364</v>
      </c>
      <c r="B85" s="47" t="s">
        <v>290</v>
      </c>
      <c r="C85" s="48">
        <v>417200</v>
      </c>
    </row>
    <row r="86" spans="1:3" ht="12.75" hidden="1">
      <c r="A86" s="46" t="s">
        <v>291</v>
      </c>
      <c r="B86" s="47" t="s">
        <v>292</v>
      </c>
      <c r="C86" s="48">
        <v>367200</v>
      </c>
    </row>
    <row r="87" spans="1:3" ht="12.75" hidden="1">
      <c r="A87" s="46" t="s">
        <v>226</v>
      </c>
      <c r="B87" s="47" t="s">
        <v>293</v>
      </c>
      <c r="C87" s="48">
        <v>367200</v>
      </c>
    </row>
    <row r="88" spans="1:3" ht="26.25" hidden="1">
      <c r="A88" s="46" t="s">
        <v>217</v>
      </c>
      <c r="B88" s="47" t="s">
        <v>294</v>
      </c>
      <c r="C88" s="48">
        <v>367200</v>
      </c>
    </row>
    <row r="89" spans="1:3" ht="26.25" hidden="1">
      <c r="A89" s="46" t="s">
        <v>218</v>
      </c>
      <c r="B89" s="47" t="s">
        <v>295</v>
      </c>
      <c r="C89" s="48">
        <v>367200</v>
      </c>
    </row>
    <row r="90" spans="1:3" ht="12.75" hidden="1">
      <c r="A90" s="46" t="s">
        <v>219</v>
      </c>
      <c r="B90" s="47" t="s">
        <v>296</v>
      </c>
      <c r="C90" s="48">
        <v>367200</v>
      </c>
    </row>
    <row r="91" spans="1:3" ht="26.25" hidden="1">
      <c r="A91" s="46" t="s">
        <v>365</v>
      </c>
      <c r="B91" s="47" t="s">
        <v>366</v>
      </c>
      <c r="C91" s="48">
        <v>50000</v>
      </c>
    </row>
    <row r="92" spans="1:3" ht="26.25" hidden="1">
      <c r="A92" s="46" t="s">
        <v>367</v>
      </c>
      <c r="B92" s="47" t="s">
        <v>368</v>
      </c>
      <c r="C92" s="48">
        <v>50000</v>
      </c>
    </row>
    <row r="93" spans="1:3" ht="26.25" hidden="1">
      <c r="A93" s="46" t="s">
        <v>217</v>
      </c>
      <c r="B93" s="47" t="s">
        <v>369</v>
      </c>
      <c r="C93" s="48">
        <v>50000</v>
      </c>
    </row>
    <row r="94" spans="1:3" ht="26.25" hidden="1">
      <c r="A94" s="46" t="s">
        <v>218</v>
      </c>
      <c r="B94" s="47" t="s">
        <v>370</v>
      </c>
      <c r="C94" s="48">
        <v>50000</v>
      </c>
    </row>
    <row r="95" spans="1:3" ht="12.75" hidden="1">
      <c r="A95" s="46" t="s">
        <v>219</v>
      </c>
      <c r="B95" s="47" t="s">
        <v>371</v>
      </c>
      <c r="C95" s="48">
        <v>50000</v>
      </c>
    </row>
    <row r="96" spans="1:3" ht="12.75" hidden="1">
      <c r="A96" s="46" t="s">
        <v>78</v>
      </c>
      <c r="B96" s="47" t="s">
        <v>372</v>
      </c>
      <c r="C96" s="48">
        <v>2000</v>
      </c>
    </row>
    <row r="97" spans="1:3" ht="26.25" hidden="1">
      <c r="A97" s="46" t="s">
        <v>373</v>
      </c>
      <c r="B97" s="47" t="s">
        <v>374</v>
      </c>
      <c r="C97" s="48">
        <v>2000</v>
      </c>
    </row>
    <row r="98" spans="1:3" ht="12.75" hidden="1">
      <c r="A98" s="46" t="s">
        <v>375</v>
      </c>
      <c r="B98" s="47" t="s">
        <v>376</v>
      </c>
      <c r="C98" s="48">
        <v>2000</v>
      </c>
    </row>
    <row r="99" spans="1:3" ht="12.75" hidden="1">
      <c r="A99" s="46" t="s">
        <v>221</v>
      </c>
      <c r="B99" s="47" t="s">
        <v>377</v>
      </c>
      <c r="C99" s="48">
        <v>2000</v>
      </c>
    </row>
    <row r="100" spans="1:3" ht="12.75" hidden="1">
      <c r="A100" s="46" t="s">
        <v>43</v>
      </c>
      <c r="B100" s="47" t="s">
        <v>378</v>
      </c>
      <c r="C100" s="48">
        <v>2000</v>
      </c>
    </row>
    <row r="101" spans="1:3" ht="12.75" hidden="1">
      <c r="A101" s="46" t="s">
        <v>379</v>
      </c>
      <c r="B101" s="47" t="s">
        <v>380</v>
      </c>
      <c r="C101" s="48">
        <v>2000</v>
      </c>
    </row>
    <row r="102" spans="1:3" ht="12.75">
      <c r="A102" s="46" t="s">
        <v>69</v>
      </c>
      <c r="B102" s="47" t="s">
        <v>70</v>
      </c>
      <c r="C102" s="48">
        <v>2608000</v>
      </c>
    </row>
    <row r="103" spans="1:3" ht="12.75">
      <c r="A103" s="46" t="s">
        <v>71</v>
      </c>
      <c r="B103" s="47" t="s">
        <v>72</v>
      </c>
      <c r="C103" s="48">
        <v>2608000</v>
      </c>
    </row>
    <row r="104" spans="1:3" ht="39" hidden="1">
      <c r="A104" s="46" t="s">
        <v>381</v>
      </c>
      <c r="B104" s="47" t="s">
        <v>297</v>
      </c>
      <c r="C104" s="48">
        <v>2608000</v>
      </c>
    </row>
    <row r="105" spans="1:3" ht="26.25" hidden="1">
      <c r="A105" s="46" t="s">
        <v>298</v>
      </c>
      <c r="B105" s="47" t="s">
        <v>299</v>
      </c>
      <c r="C105" s="48">
        <v>2608000</v>
      </c>
    </row>
    <row r="106" spans="1:3" ht="39" hidden="1">
      <c r="A106" s="46" t="s">
        <v>251</v>
      </c>
      <c r="B106" s="47" t="s">
        <v>300</v>
      </c>
      <c r="C106" s="48">
        <v>2608000</v>
      </c>
    </row>
    <row r="107" spans="1:3" ht="26.25" hidden="1">
      <c r="A107" s="46" t="s">
        <v>301</v>
      </c>
      <c r="B107" s="47" t="s">
        <v>302</v>
      </c>
      <c r="C107" s="48">
        <v>2608000</v>
      </c>
    </row>
    <row r="108" spans="1:3" ht="12.75" hidden="1">
      <c r="A108" s="46" t="s">
        <v>73</v>
      </c>
      <c r="B108" s="47" t="s">
        <v>303</v>
      </c>
      <c r="C108" s="48">
        <v>2608000</v>
      </c>
    </row>
    <row r="109" spans="1:3" ht="39" hidden="1">
      <c r="A109" s="46" t="s">
        <v>304</v>
      </c>
      <c r="B109" s="47" t="s">
        <v>305</v>
      </c>
      <c r="C109" s="48">
        <v>2608000</v>
      </c>
    </row>
    <row r="110" spans="1:3" ht="26.25">
      <c r="A110" s="46" t="s">
        <v>74</v>
      </c>
      <c r="B110" s="47" t="s">
        <v>75</v>
      </c>
      <c r="C110" s="48">
        <v>373988.58</v>
      </c>
    </row>
    <row r="111" spans="1:3" ht="12.75">
      <c r="A111" s="46" t="s">
        <v>76</v>
      </c>
      <c r="B111" s="47" t="s">
        <v>77</v>
      </c>
      <c r="C111" s="48">
        <v>373988.58</v>
      </c>
    </row>
    <row r="112" spans="1:3" ht="39" hidden="1">
      <c r="A112" s="46" t="s">
        <v>212</v>
      </c>
      <c r="B112" s="47" t="s">
        <v>307</v>
      </c>
      <c r="C112" s="48">
        <v>183308.62</v>
      </c>
    </row>
    <row r="113" spans="1:3" ht="26.25" hidden="1">
      <c r="A113" s="46" t="s">
        <v>308</v>
      </c>
      <c r="B113" s="47" t="s">
        <v>309</v>
      </c>
      <c r="C113" s="48">
        <v>183308.62</v>
      </c>
    </row>
    <row r="114" spans="1:3" ht="52.5" hidden="1">
      <c r="A114" s="46" t="s">
        <v>310</v>
      </c>
      <c r="B114" s="47" t="s">
        <v>311</v>
      </c>
      <c r="C114" s="48">
        <v>183308.62</v>
      </c>
    </row>
    <row r="115" spans="1:3" ht="12.75" hidden="1">
      <c r="A115" s="46" t="s">
        <v>312</v>
      </c>
      <c r="B115" s="47" t="s">
        <v>313</v>
      </c>
      <c r="C115" s="48">
        <v>183308.62</v>
      </c>
    </row>
    <row r="116" spans="1:3" ht="12.75" hidden="1">
      <c r="A116" s="46" t="s">
        <v>32</v>
      </c>
      <c r="B116" s="47" t="s">
        <v>314</v>
      </c>
      <c r="C116" s="48">
        <v>183308.62</v>
      </c>
    </row>
    <row r="117" spans="1:3" ht="39" hidden="1">
      <c r="A117" s="46" t="s">
        <v>231</v>
      </c>
      <c r="B117" s="47" t="s">
        <v>315</v>
      </c>
      <c r="C117" s="48">
        <v>75800</v>
      </c>
    </row>
    <row r="118" spans="1:3" ht="26.25" hidden="1">
      <c r="A118" s="46" t="s">
        <v>316</v>
      </c>
      <c r="B118" s="47" t="s">
        <v>317</v>
      </c>
      <c r="C118" s="48">
        <v>75800</v>
      </c>
    </row>
    <row r="119" spans="1:3" ht="52.5" hidden="1">
      <c r="A119" s="46" t="s">
        <v>310</v>
      </c>
      <c r="B119" s="47" t="s">
        <v>318</v>
      </c>
      <c r="C119" s="48">
        <v>75800</v>
      </c>
    </row>
    <row r="120" spans="1:3" ht="12.75" hidden="1">
      <c r="A120" s="46" t="s">
        <v>312</v>
      </c>
      <c r="B120" s="47" t="s">
        <v>319</v>
      </c>
      <c r="C120" s="48">
        <v>75800</v>
      </c>
    </row>
    <row r="121" spans="1:3" ht="12.75" hidden="1">
      <c r="A121" s="46" t="s">
        <v>32</v>
      </c>
      <c r="B121" s="47" t="s">
        <v>320</v>
      </c>
      <c r="C121" s="48">
        <v>75800</v>
      </c>
    </row>
    <row r="122" spans="1:3" ht="39" hidden="1">
      <c r="A122" s="46" t="s">
        <v>363</v>
      </c>
      <c r="B122" s="47" t="s">
        <v>321</v>
      </c>
      <c r="C122" s="48">
        <v>109479.96</v>
      </c>
    </row>
    <row r="123" spans="1:3" ht="26.25" hidden="1">
      <c r="A123" s="46" t="s">
        <v>316</v>
      </c>
      <c r="B123" s="47" t="s">
        <v>322</v>
      </c>
      <c r="C123" s="48">
        <v>109479.96</v>
      </c>
    </row>
    <row r="124" spans="1:3" ht="52.5" hidden="1">
      <c r="A124" s="46" t="s">
        <v>310</v>
      </c>
      <c r="B124" s="47" t="s">
        <v>323</v>
      </c>
      <c r="C124" s="48">
        <v>109479.96</v>
      </c>
    </row>
    <row r="125" spans="1:3" ht="12.75" hidden="1">
      <c r="A125" s="46" t="s">
        <v>312</v>
      </c>
      <c r="B125" s="47" t="s">
        <v>324</v>
      </c>
      <c r="C125" s="48">
        <v>109479.96</v>
      </c>
    </row>
    <row r="126" spans="1:3" ht="12.75" hidden="1">
      <c r="A126" s="46" t="s">
        <v>32</v>
      </c>
      <c r="B126" s="47" t="s">
        <v>325</v>
      </c>
      <c r="C126" s="48">
        <v>109479.96</v>
      </c>
    </row>
    <row r="127" spans="1:3" ht="12.75" hidden="1">
      <c r="A127" s="46" t="s">
        <v>78</v>
      </c>
      <c r="B127" s="47" t="s">
        <v>326</v>
      </c>
      <c r="C127" s="48">
        <v>5400</v>
      </c>
    </row>
    <row r="128" spans="1:3" ht="39" hidden="1">
      <c r="A128" s="46" t="s">
        <v>79</v>
      </c>
      <c r="B128" s="47" t="s">
        <v>327</v>
      </c>
      <c r="C128" s="48">
        <v>5400</v>
      </c>
    </row>
    <row r="129" spans="1:3" ht="78.75" hidden="1">
      <c r="A129" s="46" t="s">
        <v>328</v>
      </c>
      <c r="B129" s="47" t="s">
        <v>329</v>
      </c>
      <c r="C129" s="48">
        <v>5400</v>
      </c>
    </row>
    <row r="130" spans="1:3" ht="12.75" hidden="1">
      <c r="A130" s="46" t="s">
        <v>312</v>
      </c>
      <c r="B130" s="47" t="s">
        <v>330</v>
      </c>
      <c r="C130" s="48">
        <v>5400</v>
      </c>
    </row>
    <row r="131" spans="1:3" ht="12.75" hidden="1">
      <c r="A131" s="46" t="s">
        <v>32</v>
      </c>
      <c r="B131" s="47" t="s">
        <v>331</v>
      </c>
      <c r="C131" s="48">
        <v>5400</v>
      </c>
    </row>
    <row r="132" spans="1:3" ht="12.75" hidden="1">
      <c r="A132" s="46" t="s">
        <v>332</v>
      </c>
      <c r="B132" s="47" t="s">
        <v>7</v>
      </c>
      <c r="C132" s="48">
        <v>35216.77</v>
      </c>
    </row>
    <row r="133" spans="1:3" ht="12.75" hidden="1">
      <c r="A133" s="57" t="s">
        <v>76</v>
      </c>
      <c r="B133" s="58" t="s">
        <v>77</v>
      </c>
      <c r="C133" s="59">
        <v>373821.64</v>
      </c>
    </row>
    <row r="134" spans="1:3" ht="39" hidden="1">
      <c r="A134" s="57" t="s">
        <v>212</v>
      </c>
      <c r="B134" s="58" t="s">
        <v>307</v>
      </c>
      <c r="C134" s="59">
        <v>183241.68</v>
      </c>
    </row>
    <row r="135" spans="1:3" ht="26.25" hidden="1">
      <c r="A135" s="57" t="s">
        <v>308</v>
      </c>
      <c r="B135" s="58" t="s">
        <v>309</v>
      </c>
      <c r="C135" s="59">
        <v>183241.68</v>
      </c>
    </row>
    <row r="136" spans="1:3" ht="52.5" hidden="1">
      <c r="A136" s="57" t="s">
        <v>310</v>
      </c>
      <c r="B136" s="58" t="s">
        <v>311</v>
      </c>
      <c r="C136" s="59">
        <v>183241.68</v>
      </c>
    </row>
    <row r="137" spans="1:3" ht="12.75" hidden="1">
      <c r="A137" s="57" t="s">
        <v>312</v>
      </c>
      <c r="B137" s="58" t="s">
        <v>313</v>
      </c>
      <c r="C137" s="59">
        <v>183241.68</v>
      </c>
    </row>
    <row r="138" spans="1:3" ht="12.75" hidden="1">
      <c r="A138" s="57" t="s">
        <v>32</v>
      </c>
      <c r="B138" s="58" t="s">
        <v>314</v>
      </c>
      <c r="C138" s="59">
        <v>183241.68</v>
      </c>
    </row>
    <row r="139" spans="1:3" ht="39" hidden="1">
      <c r="A139" s="57" t="s">
        <v>231</v>
      </c>
      <c r="B139" s="58" t="s">
        <v>315</v>
      </c>
      <c r="C139" s="59">
        <v>75800</v>
      </c>
    </row>
    <row r="140" spans="1:3" ht="26.25" hidden="1">
      <c r="A140" s="57" t="s">
        <v>316</v>
      </c>
      <c r="B140" s="58" t="s">
        <v>317</v>
      </c>
      <c r="C140" s="59">
        <v>75800</v>
      </c>
    </row>
    <row r="141" spans="1:3" ht="52.5" hidden="1">
      <c r="A141" s="57" t="s">
        <v>310</v>
      </c>
      <c r="B141" s="58" t="s">
        <v>318</v>
      </c>
      <c r="C141" s="59">
        <v>75800</v>
      </c>
    </row>
    <row r="142" spans="1:3" ht="12.75" hidden="1">
      <c r="A142" s="57" t="s">
        <v>312</v>
      </c>
      <c r="B142" s="58" t="s">
        <v>319</v>
      </c>
      <c r="C142" s="59">
        <v>75800</v>
      </c>
    </row>
    <row r="143" spans="1:3" ht="12.75" hidden="1">
      <c r="A143" s="57" t="s">
        <v>32</v>
      </c>
      <c r="B143" s="58" t="s">
        <v>320</v>
      </c>
      <c r="C143" s="59">
        <v>75800</v>
      </c>
    </row>
    <row r="144" spans="1:3" ht="39" hidden="1">
      <c r="A144" s="57" t="s">
        <v>63</v>
      </c>
      <c r="B144" s="58" t="s">
        <v>321</v>
      </c>
      <c r="C144" s="59">
        <v>109479.96</v>
      </c>
    </row>
    <row r="145" spans="1:3" ht="26.25" hidden="1">
      <c r="A145" s="57" t="s">
        <v>316</v>
      </c>
      <c r="B145" s="58" t="s">
        <v>322</v>
      </c>
      <c r="C145" s="59">
        <v>109479.96</v>
      </c>
    </row>
    <row r="146" spans="1:3" ht="52.5" hidden="1">
      <c r="A146" s="57" t="s">
        <v>310</v>
      </c>
      <c r="B146" s="58" t="s">
        <v>323</v>
      </c>
      <c r="C146" s="59">
        <v>109479.96</v>
      </c>
    </row>
    <row r="147" spans="1:3" ht="12.75" hidden="1">
      <c r="A147" s="57" t="s">
        <v>312</v>
      </c>
      <c r="B147" s="58" t="s">
        <v>324</v>
      </c>
      <c r="C147" s="59">
        <v>109479.96</v>
      </c>
    </row>
    <row r="148" spans="1:3" ht="12.75" hidden="1">
      <c r="A148" s="57" t="s">
        <v>32</v>
      </c>
      <c r="B148" s="58" t="s">
        <v>325</v>
      </c>
      <c r="C148" s="59">
        <v>109479.96</v>
      </c>
    </row>
    <row r="149" spans="1:3" ht="12.75" hidden="1">
      <c r="A149" s="57" t="s">
        <v>78</v>
      </c>
      <c r="B149" s="58" t="s">
        <v>326</v>
      </c>
      <c r="C149" s="59">
        <v>5300</v>
      </c>
    </row>
    <row r="150" spans="1:3" ht="39" hidden="1">
      <c r="A150" s="57" t="s">
        <v>79</v>
      </c>
      <c r="B150" s="58" t="s">
        <v>327</v>
      </c>
      <c r="C150" s="59">
        <v>5300</v>
      </c>
    </row>
    <row r="151" spans="1:3" ht="78.75" hidden="1">
      <c r="A151" s="57" t="s">
        <v>328</v>
      </c>
      <c r="B151" s="58" t="s">
        <v>329</v>
      </c>
      <c r="C151" s="59">
        <v>5300</v>
      </c>
    </row>
    <row r="152" spans="1:3" ht="12.75" hidden="1">
      <c r="A152" s="57" t="s">
        <v>312</v>
      </c>
      <c r="B152" s="58" t="s">
        <v>330</v>
      </c>
      <c r="C152" s="59">
        <v>5300</v>
      </c>
    </row>
    <row r="153" spans="1:3" ht="12.75" hidden="1">
      <c r="A153" s="57" t="s">
        <v>32</v>
      </c>
      <c r="B153" s="58" t="s">
        <v>331</v>
      </c>
      <c r="C153" s="59">
        <v>5300</v>
      </c>
    </row>
    <row r="154" spans="1:3" ht="12.75" hidden="1">
      <c r="A154" s="57" t="s">
        <v>332</v>
      </c>
      <c r="B154" s="58" t="s">
        <v>7</v>
      </c>
      <c r="C154" s="59">
        <v>105180.76</v>
      </c>
    </row>
  </sheetData>
  <sheetProtection/>
  <mergeCells count="1">
    <mergeCell ref="A2:C2"/>
  </mergeCells>
  <printOptions/>
  <pageMargins left="0.7086614173228347" right="0" top="0.4330708661417323" bottom="0" header="0.3937007874015748" footer="0.3937007874015748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70.28125" style="0" customWidth="1"/>
    <col min="2" max="2" width="21.7109375" style="0" customWidth="1"/>
    <col min="3" max="3" width="12.57421875" style="0" customWidth="1"/>
    <col min="4" max="4" width="0.13671875" style="0" customWidth="1"/>
  </cols>
  <sheetData>
    <row r="1" spans="1:3" ht="12.75">
      <c r="A1" s="73" t="s">
        <v>143</v>
      </c>
      <c r="B1" s="73"/>
      <c r="C1" s="73"/>
    </row>
    <row r="2" spans="1:3" ht="50.25" customHeight="1">
      <c r="A2" s="74" t="s">
        <v>387</v>
      </c>
      <c r="B2" s="74"/>
      <c r="C2" s="74"/>
    </row>
    <row r="3" spans="1:3" ht="12.75">
      <c r="A3" s="62" t="s">
        <v>141</v>
      </c>
      <c r="B3" s="62"/>
      <c r="C3" s="62"/>
    </row>
    <row r="4" spans="1:3" s="44" customFormat="1" ht="67.5" customHeight="1">
      <c r="A4" s="45" t="s">
        <v>2</v>
      </c>
      <c r="B4" s="45" t="s">
        <v>80</v>
      </c>
      <c r="C4" s="45" t="s">
        <v>4</v>
      </c>
    </row>
    <row r="5" spans="1:3" s="44" customFormat="1" ht="12.75">
      <c r="A5" s="45" t="s">
        <v>5</v>
      </c>
      <c r="B5" s="45">
        <v>2</v>
      </c>
      <c r="C5" s="45">
        <v>3</v>
      </c>
    </row>
    <row r="6" spans="1:3" s="44" customFormat="1" ht="12.75">
      <c r="A6" s="46" t="s">
        <v>81</v>
      </c>
      <c r="B6" s="47" t="s">
        <v>7</v>
      </c>
      <c r="C6" s="48">
        <v>-35216.77</v>
      </c>
    </row>
    <row r="7" spans="1:3" s="44" customFormat="1" ht="12.75">
      <c r="A7" s="49" t="s">
        <v>8</v>
      </c>
      <c r="B7" s="50"/>
      <c r="C7" s="51"/>
    </row>
    <row r="8" spans="1:3" s="44" customFormat="1" ht="12.75">
      <c r="A8" s="46" t="s">
        <v>82</v>
      </c>
      <c r="B8" s="47" t="s">
        <v>7</v>
      </c>
      <c r="C8" s="48">
        <v>0</v>
      </c>
    </row>
    <row r="9" spans="1:3" s="44" customFormat="1" ht="12.75">
      <c r="A9" s="49" t="s">
        <v>83</v>
      </c>
      <c r="B9" s="50"/>
      <c r="C9" s="51"/>
    </row>
    <row r="10" spans="1:3" s="44" customFormat="1" ht="12.75">
      <c r="A10" s="46"/>
      <c r="B10" s="47" t="s">
        <v>202</v>
      </c>
      <c r="C10" s="48">
        <v>0</v>
      </c>
    </row>
    <row r="11" spans="1:3" s="44" customFormat="1" ht="12.75">
      <c r="A11" s="46" t="s">
        <v>84</v>
      </c>
      <c r="B11" s="47" t="s">
        <v>7</v>
      </c>
      <c r="C11" s="48">
        <v>0</v>
      </c>
    </row>
    <row r="12" spans="1:3" s="44" customFormat="1" ht="12.75">
      <c r="A12" s="49" t="s">
        <v>83</v>
      </c>
      <c r="B12" s="50"/>
      <c r="C12" s="51"/>
    </row>
    <row r="13" spans="1:3" s="44" customFormat="1" ht="12.75">
      <c r="A13" s="46"/>
      <c r="B13" s="47" t="s">
        <v>202</v>
      </c>
      <c r="C13" s="48">
        <v>0</v>
      </c>
    </row>
    <row r="14" spans="1:3" s="44" customFormat="1" ht="18.75" customHeight="1">
      <c r="A14" s="46" t="s">
        <v>85</v>
      </c>
      <c r="B14" s="47" t="s">
        <v>203</v>
      </c>
      <c r="C14" s="48">
        <v>-35216.77</v>
      </c>
    </row>
    <row r="15" spans="1:3" s="44" customFormat="1" ht="18.75" customHeight="1">
      <c r="A15" s="46" t="s">
        <v>86</v>
      </c>
      <c r="B15" s="47" t="s">
        <v>204</v>
      </c>
      <c r="C15" s="48">
        <v>-35216.77</v>
      </c>
    </row>
    <row r="16" spans="1:3" s="44" customFormat="1" ht="18.75" customHeight="1">
      <c r="A16" s="46" t="s">
        <v>87</v>
      </c>
      <c r="B16" s="47" t="s">
        <v>205</v>
      </c>
      <c r="C16" s="48">
        <v>-8181768.37</v>
      </c>
    </row>
    <row r="17" spans="1:3" s="44" customFormat="1" ht="18.75" customHeight="1">
      <c r="A17" s="46" t="s">
        <v>88</v>
      </c>
      <c r="B17" s="47" t="s">
        <v>206</v>
      </c>
      <c r="C17" s="48">
        <v>-8181768.37</v>
      </c>
    </row>
    <row r="18" spans="1:3" s="44" customFormat="1" ht="18.75" customHeight="1">
      <c r="A18" s="46" t="s">
        <v>89</v>
      </c>
      <c r="B18" s="47" t="s">
        <v>207</v>
      </c>
      <c r="C18" s="48">
        <v>-8181768.37</v>
      </c>
    </row>
    <row r="19" spans="1:3" s="44" customFormat="1" ht="18.75" customHeight="1">
      <c r="A19" s="46" t="s">
        <v>90</v>
      </c>
      <c r="B19" s="47" t="s">
        <v>91</v>
      </c>
      <c r="C19" s="48">
        <v>-8181768.37</v>
      </c>
    </row>
    <row r="20" spans="1:3" s="44" customFormat="1" ht="18.75" customHeight="1">
      <c r="A20" s="46" t="s">
        <v>92</v>
      </c>
      <c r="B20" s="47" t="s">
        <v>208</v>
      </c>
      <c r="C20" s="48">
        <v>8146551.6</v>
      </c>
    </row>
    <row r="21" spans="1:3" s="44" customFormat="1" ht="18.75" customHeight="1">
      <c r="A21" s="46" t="s">
        <v>93</v>
      </c>
      <c r="B21" s="47" t="s">
        <v>209</v>
      </c>
      <c r="C21" s="48">
        <v>8146551.6</v>
      </c>
    </row>
    <row r="22" spans="1:3" s="44" customFormat="1" ht="18.75" customHeight="1">
      <c r="A22" s="46" t="s">
        <v>94</v>
      </c>
      <c r="B22" s="47" t="s">
        <v>210</v>
      </c>
      <c r="C22" s="48">
        <v>8146551.6</v>
      </c>
    </row>
    <row r="23" spans="1:3" s="44" customFormat="1" ht="18.75" customHeight="1">
      <c r="A23" s="46" t="s">
        <v>95</v>
      </c>
      <c r="B23" s="47" t="s">
        <v>96</v>
      </c>
      <c r="C23" s="48">
        <v>8146551.6</v>
      </c>
    </row>
    <row r="24" ht="12.75">
      <c r="C24" s="12"/>
    </row>
    <row r="25" ht="12.75">
      <c r="C25" s="12"/>
    </row>
  </sheetData>
  <sheetProtection/>
  <mergeCells count="3">
    <mergeCell ref="A1:C1"/>
    <mergeCell ref="A3:C3"/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ЕршоваЮ</cp:lastModifiedBy>
  <cp:lastPrinted>2023-04-25T06:56:18Z</cp:lastPrinted>
  <dcterms:created xsi:type="dcterms:W3CDTF">2020-03-23T06:28:21Z</dcterms:created>
  <dcterms:modified xsi:type="dcterms:W3CDTF">2023-04-25T06:56:22Z</dcterms:modified>
  <cp:category/>
  <cp:version/>
  <cp:contentType/>
  <cp:contentStatus/>
</cp:coreProperties>
</file>