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45" yWindow="720" windowWidth="15480" windowHeight="7470" tabRatio="857" activeTab="0"/>
  </bookViews>
  <sheets>
    <sheet name="ПРОЕКТ" sheetId="1" r:id="rId1"/>
  </sheets>
  <definedNames/>
  <calcPr fullCalcOnLoad="1" refMode="R1C1"/>
</workbook>
</file>

<file path=xl/sharedStrings.xml><?xml version="1.0" encoding="utf-8"?>
<sst xmlns="http://schemas.openxmlformats.org/spreadsheetml/2006/main" count="275" uniqueCount="85">
  <si>
    <t>Код главного распоря-дителя бюджет-ных средств</t>
  </si>
  <si>
    <t>Рз</t>
  </si>
  <si>
    <t>ЦСР</t>
  </si>
  <si>
    <t>ВР</t>
  </si>
  <si>
    <t xml:space="preserve">Сумма,  тыс.  рублей </t>
  </si>
  <si>
    <t>изменения (+, -)</t>
  </si>
  <si>
    <t>01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</si>
  <si>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</si>
  <si>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</si>
  <si>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</si>
  <si>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11</t>
  </si>
  <si>
    <t>Другие общегосударственные вопросы</t>
  </si>
  <si>
    <t>14</t>
  </si>
  <si>
    <t>03</t>
  </si>
  <si>
    <t>05</t>
  </si>
  <si>
    <t>Благоустройство</t>
  </si>
  <si>
    <t>Культура</t>
  </si>
  <si>
    <t>08</t>
  </si>
  <si>
    <t>Резервные фонды</t>
  </si>
  <si>
    <t>09</t>
  </si>
  <si>
    <t>Коммунальное хозяйство</t>
  </si>
  <si>
    <t xml:space="preserve">всего </t>
  </si>
  <si>
    <t>Сельское хозяйство и рыболовство</t>
  </si>
  <si>
    <t xml:space="preserve">04 </t>
  </si>
  <si>
    <t>в том числе за счёт целевых средств из других бюджетов бюджетной системы РФ</t>
  </si>
  <si>
    <t>Жилищное хозяйство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</si>
  <si>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</si>
  <si>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высшего должностного лица субъекта Российской  Федерации и муниципального образования</t>
  </si>
  <si>
    <t>Прочие межбюджетные трансферты общего характера</t>
  </si>
  <si>
    <t>Мобилизационная и вневойсковая подготовка</t>
  </si>
  <si>
    <t>120</t>
  </si>
  <si>
    <t xml:space="preserve">Расходы на выплаты персоналу государственных (муниципальных) органов
</t>
  </si>
  <si>
    <t>240</t>
  </si>
  <si>
    <t xml:space="preserve">Иные закупки товаров, работ и услуг для обеспечения государственных (муниципальных) нужд
</t>
  </si>
  <si>
    <t>Уплата налогов, сборов и иных платежей</t>
  </si>
  <si>
    <t>850</t>
  </si>
  <si>
    <t>870</t>
  </si>
  <si>
    <t>Резервные средства</t>
  </si>
  <si>
    <t>810</t>
  </si>
  <si>
    <t>Иные межбюджетные трансферты</t>
  </si>
  <si>
    <t>540</t>
  </si>
  <si>
    <t>Физическая культура</t>
  </si>
  <si>
    <t>Непрограммные направления расходов бюджета поселения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</si>
  <si>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</si>
  <si>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Дорожное хозяйство (дорожные фонды)</t>
  </si>
  <si>
    <t>ИТОГО</t>
  </si>
  <si>
    <t>527</t>
  </si>
  <si>
    <t>12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</si>
  <si>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</si>
  <si>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Администрация сельского поселения Березняки муниципального района Кинель-Черкасский Самарской области</t>
  </si>
  <si>
    <t>610</t>
  </si>
  <si>
    <t>Субсидии бюджетным учреждениям</t>
  </si>
  <si>
    <t>99 0 00 00000</t>
  </si>
  <si>
    <t>99 1 00 00000</t>
  </si>
  <si>
    <t>39 0 00 00000</t>
  </si>
  <si>
    <t>45 0 00 00000</t>
  </si>
  <si>
    <t>49 0 00 00000</t>
  </si>
  <si>
    <t>42 0 00 00000</t>
  </si>
  <si>
    <t>52 0 00 00000</t>
  </si>
  <si>
    <t>53 0 00 00000</t>
  </si>
  <si>
    <t>81 0 00 00000</t>
  </si>
  <si>
    <t>99 7 00 00000</t>
  </si>
  <si>
    <t xml:space="preserve">Наименование главного распорядителя средств  бюджета поселения, раздела, подраздела, целевой статьи, подгруппы видов расходов </t>
  </si>
  <si>
    <t>02 0 00 00000</t>
  </si>
  <si>
    <t>03 0 00 00000</t>
  </si>
  <si>
    <t>14 0 00 00000</t>
  </si>
  <si>
    <t>Другие вопросы в области национальной экономики</t>
  </si>
  <si>
    <t>Муниципальная программа «Повышение эффективности муниципального управления в сельском поселении Березняки Кинель-Черкасского района Самарской области» на 2017-2022 годы</t>
  </si>
  <si>
    <t>Муниципальная программа «Информирование населения о деятельности органов местного самоуправления на территории сельского поселения Березняки Кинель-Черкасского района Самарской области» на 2017-2022 годы</t>
  </si>
  <si>
    <t>Муниципальная программа «Повышение эффективности управления имуществом и распоряжения земельными участками сельского поселения Березняки Кинель-Черкасского района Самарской области» на 2017-2022 годы</t>
  </si>
  <si>
    <t>Муниципальная программа «Развитие культуры, молодежной политики и спорта на территории  сельского поселения Березняки муниципального района Кинель-Черкасский Самарской области» на 2015 – 2020 годы</t>
  </si>
  <si>
    <t xml:space="preserve">Непрограммные направления расходов бюджета поселения в области межбюджетных трансфертов общего характера бюджетам бюджетной системы Российской Федерации
</t>
  </si>
  <si>
    <t>41 0 00 00000</t>
  </si>
  <si>
    <r>
      <t xml:space="preserve">Муниципальная программа </t>
    </r>
    <r>
      <rPr>
        <sz val="13"/>
        <rFont val="Times New Roman"/>
        <family val="1"/>
      </rPr>
      <t>«Развитие градостроительной деятельности и обеспечение реализации документов территориального планирования на территории сельского поселения Березняки Кинель-Черкасского района Самарской области» на 2018 - 2023 годы</t>
    </r>
  </si>
  <si>
    <t>Приложение 3                                                                                                             к решению Собрания представителей сельского                     поселения Березняки "О бюджете сельского поселения                                                                               Березняки  муниципального района Кинель-Черкасский                                                                          Самарской области на 2019 год и на плановый период 2020 и 2021 годов"</t>
  </si>
  <si>
    <t>Ведомственная структура расходов бюджета поселения на 2019 год</t>
  </si>
  <si>
    <t>Муниципальная программа «Первичные меры пожарной безопасности и защита населения и территорий населенных пунктов сельского поселения Березняки муниципального района Кинель-Черкасский Самарской области от чрезвычайных ситуаций» на 2019– 2024 годы</t>
  </si>
  <si>
    <t>Муниципальная программа «Развитие сельского хозяйства на территории сельского поселения Березняки муниципального района Кинель-Черкасский Самарской области» на 2019 –2024 годы</t>
  </si>
  <si>
    <t>Муниципальная программа «Дорожная деятельность в сельском поселении Березняки муниципального района Кинель-Черкасский Самарской области» на 2019-2024 годы</t>
  </si>
  <si>
    <t>Муниципальная программа «Развитие малого и среднего предпринимательства на территории сельского поселения Березняки муниципального района Кинель-Черкасский Самарской области» на 2019-2024 годы</t>
  </si>
  <si>
    <t>Муниципальная программа «Комплексное развитие систем ЖКХ в сельском поселении Березняки муниципального района Кинель-Черкасский Самарской области» на 2019–2024 годы</t>
  </si>
  <si>
    <t xml:space="preserve">Муниципальная программа «Благоустройство территории сельского поселения Березняки муниципального района Кинель-Черкасский Самарской области» на 2019-2024 годы
</t>
  </si>
  <si>
    <t>Муниципальная программа «Развитие культуры, молодежной политики, физической культуры и спорта на территории сельского поселения Березняки муниципального района Кинель-Черкасский Самарской области» на 2019-2024 годы</t>
  </si>
  <si>
    <t>Пр</t>
  </si>
  <si>
    <t>5) приложение 3 изложить в следующей редакции: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</si>
</sst>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2"/>
      <name val="Times New Roman Cyr"/>
      <family val="0"/>
    </font>
    <font>
      <sz val="10"/>
      <name val="Arial"/>
      <family val="0"/>
    </font>
    <font>
      <b/>
      <sz val="14"/>
      <name val="Times New Roman Cyr"/>
      <family val="0"/>
    </font>
    <font>
      <b/>
      <sz val="10"/>
      <name val="Arial Cyr"/>
      <family val="0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3"/>
      <name val="Times New Roman Cyr"/>
      <family val="0"/>
    </font>
    <font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3" fillId="0" borderId="0" xfId="0" applyFont="1" applyAlignment="1">
      <alignment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left" vertical="top" wrapText="1"/>
    </xf>
    <xf numFmtId="173" fontId="6" fillId="0" borderId="0" xfId="0" applyNumberFormat="1" applyFont="1" applyFill="1" applyBorder="1" applyAlignment="1" applyProtection="1">
      <alignment horizontal="right" vertical="top"/>
      <protection locked="0"/>
    </xf>
    <xf numFmtId="173" fontId="0" fillId="0" borderId="0" xfId="0" applyNumberFormat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7" fillId="0" borderId="0" xfId="0" applyFont="1" applyFill="1" applyBorder="1" applyAlignment="1">
      <alignment horizontal="left" vertical="top" wrapText="1"/>
    </xf>
    <xf numFmtId="49" fontId="7" fillId="0" borderId="0" xfId="0" applyNumberFormat="1" applyFont="1" applyFill="1" applyBorder="1" applyAlignment="1">
      <alignment horizontal="center" vertical="top"/>
    </xf>
    <xf numFmtId="172" fontId="4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173" fontId="4" fillId="0" borderId="0" xfId="0" applyNumberFormat="1" applyFont="1" applyFill="1" applyBorder="1" applyAlignment="1" applyProtection="1">
      <alignment horizontal="right" vertical="top"/>
      <protection locked="0"/>
    </xf>
    <xf numFmtId="173" fontId="8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172" fontId="7" fillId="0" borderId="0" xfId="0" applyNumberFormat="1" applyFont="1" applyFill="1" applyBorder="1" applyAlignment="1">
      <alignment vertical="top"/>
    </xf>
    <xf numFmtId="49" fontId="7" fillId="0" borderId="0" xfId="0" applyNumberFormat="1" applyFont="1" applyFill="1" applyBorder="1" applyAlignment="1">
      <alignment vertical="top"/>
    </xf>
    <xf numFmtId="173" fontId="7" fillId="0" borderId="0" xfId="0" applyNumberFormat="1" applyFont="1" applyFill="1" applyBorder="1" applyAlignment="1" applyProtection="1">
      <alignment vertical="top"/>
      <protection locked="0"/>
    </xf>
    <xf numFmtId="173" fontId="7" fillId="0" borderId="0" xfId="0" applyNumberFormat="1" applyFont="1" applyFill="1" applyBorder="1" applyAlignment="1">
      <alignment vertical="top"/>
    </xf>
    <xf numFmtId="49" fontId="8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49" fontId="8" fillId="0" borderId="0" xfId="0" applyNumberFormat="1" applyFont="1" applyFill="1" applyAlignment="1">
      <alignment vertical="top"/>
    </xf>
    <xf numFmtId="171" fontId="7" fillId="0" borderId="0" xfId="58" applyFont="1" applyFill="1" applyBorder="1" applyAlignment="1">
      <alignment vertical="top"/>
    </xf>
    <xf numFmtId="0" fontId="7" fillId="0" borderId="0" xfId="0" applyFont="1" applyAlignment="1">
      <alignment vertical="top"/>
    </xf>
    <xf numFmtId="173" fontId="4" fillId="0" borderId="0" xfId="0" applyNumberFormat="1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49" fontId="0" fillId="0" borderId="0" xfId="0" applyNumberFormat="1" applyFill="1" applyBorder="1" applyAlignment="1">
      <alignment vertical="top"/>
    </xf>
    <xf numFmtId="173" fontId="0" fillId="0" borderId="0" xfId="0" applyNumberFormat="1" applyFill="1" applyBorder="1" applyAlignment="1">
      <alignment vertical="top"/>
    </xf>
    <xf numFmtId="0" fontId="9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49" fontId="0" fillId="0" borderId="0" xfId="0" applyNumberFormat="1" applyFill="1" applyAlignment="1">
      <alignment vertical="top"/>
    </xf>
    <xf numFmtId="0" fontId="45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right" vertical="top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5"/>
  <sheetViews>
    <sheetView tabSelected="1" view="pageBreakPreview" zoomScale="80" zoomScaleNormal="82" zoomScaleSheetLayoutView="80" zoomScalePageLayoutView="0" workbookViewId="0" topLeftCell="A1">
      <selection activeCell="C2" sqref="C2"/>
    </sheetView>
  </sheetViews>
  <sheetFormatPr defaultColWidth="8.796875" defaultRowHeight="15"/>
  <cols>
    <col min="1" max="1" width="1.390625" style="0" customWidth="1"/>
    <col min="2" max="2" width="9.69921875" style="1" customWidth="1"/>
    <col min="3" max="3" width="64.3984375" style="1" customWidth="1"/>
    <col min="4" max="5" width="3.69921875" style="1" customWidth="1"/>
    <col min="6" max="6" width="14.09765625" style="1" customWidth="1"/>
    <col min="7" max="7" width="3.8984375" style="2" customWidth="1"/>
    <col min="8" max="8" width="12.8984375" style="1" hidden="1" customWidth="1"/>
    <col min="9" max="9" width="13.5" style="1" customWidth="1"/>
    <col min="10" max="10" width="5.69921875" style="1" customWidth="1"/>
    <col min="11" max="11" width="15.3984375" style="1" customWidth="1"/>
    <col min="13" max="13" width="0" style="0" hidden="1" customWidth="1"/>
  </cols>
  <sheetData>
    <row r="1" spans="1:2" ht="18" customHeight="1">
      <c r="A1" s="38"/>
      <c r="B1" s="39" t="s">
        <v>84</v>
      </c>
    </row>
    <row r="2" spans="4:11" ht="99" customHeight="1">
      <c r="D2" s="46" t="s">
        <v>74</v>
      </c>
      <c r="E2" s="46"/>
      <c r="F2" s="46"/>
      <c r="G2" s="46"/>
      <c r="H2" s="46"/>
      <c r="I2" s="46"/>
      <c r="J2" s="46"/>
      <c r="K2" s="46"/>
    </row>
    <row r="3" spans="2:11" s="3" customFormat="1" ht="22.5" customHeight="1">
      <c r="B3" s="54" t="s">
        <v>75</v>
      </c>
      <c r="C3" s="54"/>
      <c r="D3" s="54"/>
      <c r="E3" s="54"/>
      <c r="F3" s="54"/>
      <c r="G3" s="54"/>
      <c r="H3" s="54"/>
      <c r="I3" s="54"/>
      <c r="J3" s="54"/>
      <c r="K3" s="54"/>
    </row>
    <row r="4" spans="2:11" s="3" customFormat="1" ht="21.75" customHeight="1">
      <c r="B4" s="40" t="s">
        <v>0</v>
      </c>
      <c r="C4" s="41" t="s">
        <v>62</v>
      </c>
      <c r="D4" s="44" t="s">
        <v>1</v>
      </c>
      <c r="E4" s="44" t="s">
        <v>83</v>
      </c>
      <c r="F4" s="44" t="s">
        <v>2</v>
      </c>
      <c r="G4" s="45" t="s">
        <v>3</v>
      </c>
      <c r="H4" s="47" t="s">
        <v>4</v>
      </c>
      <c r="I4" s="48"/>
      <c r="J4" s="48"/>
      <c r="K4" s="49"/>
    </row>
    <row r="5" spans="2:11" s="3" customFormat="1" ht="14.25" customHeight="1">
      <c r="B5" s="40"/>
      <c r="C5" s="42"/>
      <c r="D5" s="44"/>
      <c r="E5" s="44"/>
      <c r="F5" s="44"/>
      <c r="G5" s="44"/>
      <c r="H5" s="44" t="s">
        <v>5</v>
      </c>
      <c r="I5" s="44" t="s">
        <v>21</v>
      </c>
      <c r="J5" s="50" t="s">
        <v>24</v>
      </c>
      <c r="K5" s="51"/>
    </row>
    <row r="6" spans="2:11" s="3" customFormat="1" ht="90.75" customHeight="1">
      <c r="B6" s="40"/>
      <c r="C6" s="43"/>
      <c r="D6" s="44"/>
      <c r="E6" s="44"/>
      <c r="F6" s="44"/>
      <c r="G6" s="44"/>
      <c r="H6" s="44"/>
      <c r="I6" s="44"/>
      <c r="J6" s="52"/>
      <c r="K6" s="53"/>
    </row>
    <row r="7" spans="2:17" ht="36.75" customHeight="1">
      <c r="B7" s="16" t="s">
        <v>46</v>
      </c>
      <c r="C7" s="4" t="s">
        <v>49</v>
      </c>
      <c r="D7" s="15"/>
      <c r="E7" s="15"/>
      <c r="F7" s="15"/>
      <c r="G7" s="16"/>
      <c r="H7" s="17"/>
      <c r="I7" s="17"/>
      <c r="J7" s="17"/>
      <c r="K7" s="17"/>
      <c r="Q7" s="1"/>
    </row>
    <row r="8" spans="2:12" ht="34.5" customHeight="1">
      <c r="B8" s="14"/>
      <c r="C8" s="6" t="s">
        <v>27</v>
      </c>
      <c r="D8" s="20" t="s">
        <v>6</v>
      </c>
      <c r="E8" s="20" t="s">
        <v>7</v>
      </c>
      <c r="F8" s="20"/>
      <c r="G8" s="21"/>
      <c r="H8" s="22">
        <f>SUM(H9)</f>
        <v>71.3</v>
      </c>
      <c r="I8" s="22">
        <f>I9</f>
        <v>524</v>
      </c>
      <c r="J8" s="22"/>
      <c r="K8" s="22"/>
      <c r="L8" s="8"/>
    </row>
    <row r="9" spans="2:12" ht="55.5" customHeight="1">
      <c r="B9" s="14"/>
      <c r="C9" s="10" t="s">
        <v>67</v>
      </c>
      <c r="D9" s="20" t="s">
        <v>6</v>
      </c>
      <c r="E9" s="20" t="s">
        <v>7</v>
      </c>
      <c r="F9" s="20" t="s">
        <v>63</v>
      </c>
      <c r="G9" s="21"/>
      <c r="H9" s="22">
        <f>SUM(H10)</f>
        <v>71.3</v>
      </c>
      <c r="I9" s="22">
        <f>I10+I11</f>
        <v>524</v>
      </c>
      <c r="J9" s="22"/>
      <c r="K9" s="22"/>
      <c r="L9" s="8"/>
    </row>
    <row r="10" spans="2:11" ht="36.75" customHeight="1">
      <c r="B10" s="14"/>
      <c r="C10" s="10" t="s">
        <v>31</v>
      </c>
      <c r="D10" s="20" t="s">
        <v>6</v>
      </c>
      <c r="E10" s="20" t="s">
        <v>7</v>
      </c>
      <c r="F10" s="20" t="s">
        <v>63</v>
      </c>
      <c r="G10" s="21" t="s">
        <v>30</v>
      </c>
      <c r="H10" s="22">
        <v>71.3</v>
      </c>
      <c r="I10" s="23">
        <v>524</v>
      </c>
      <c r="J10" s="22"/>
      <c r="K10" s="22"/>
    </row>
    <row r="11" spans="2:11" ht="36" customHeight="1" hidden="1">
      <c r="B11" s="14"/>
      <c r="C11" s="10" t="s">
        <v>33</v>
      </c>
      <c r="D11" s="20" t="s">
        <v>6</v>
      </c>
      <c r="E11" s="20" t="s">
        <v>7</v>
      </c>
      <c r="F11" s="20" t="s">
        <v>63</v>
      </c>
      <c r="G11" s="21" t="s">
        <v>32</v>
      </c>
      <c r="H11" s="22"/>
      <c r="I11" s="23">
        <v>0</v>
      </c>
      <c r="J11" s="22"/>
      <c r="K11" s="22"/>
    </row>
    <row r="12" spans="2:11" ht="54.75" customHeight="1">
      <c r="B12" s="14"/>
      <c r="C12" s="6" t="s">
        <v>8</v>
      </c>
      <c r="D12" s="20" t="s">
        <v>6</v>
      </c>
      <c r="E12" s="20" t="s">
        <v>9</v>
      </c>
      <c r="F12" s="27"/>
      <c r="G12" s="21"/>
      <c r="H12" s="22">
        <f>SUM(H13)</f>
        <v>396.9</v>
      </c>
      <c r="I12" s="22">
        <f>I13</f>
        <v>1014.4</v>
      </c>
      <c r="J12" s="22"/>
      <c r="K12" s="22"/>
    </row>
    <row r="13" spans="2:11" ht="58.5" customHeight="1">
      <c r="B13" s="14"/>
      <c r="C13" s="10" t="s">
        <v>67</v>
      </c>
      <c r="D13" s="20" t="s">
        <v>6</v>
      </c>
      <c r="E13" s="20" t="s">
        <v>9</v>
      </c>
      <c r="F13" s="20" t="s">
        <v>63</v>
      </c>
      <c r="G13" s="21"/>
      <c r="H13" s="22">
        <f>SUM(H14)</f>
        <v>396.9</v>
      </c>
      <c r="I13" s="22">
        <f>I14+I15+I16</f>
        <v>1014.4</v>
      </c>
      <c r="J13" s="22"/>
      <c r="K13" s="22"/>
    </row>
    <row r="14" spans="2:11" ht="36.75" customHeight="1">
      <c r="B14" s="14"/>
      <c r="C14" s="10" t="s">
        <v>31</v>
      </c>
      <c r="D14" s="20" t="s">
        <v>6</v>
      </c>
      <c r="E14" s="20" t="s">
        <v>9</v>
      </c>
      <c r="F14" s="20" t="s">
        <v>63</v>
      </c>
      <c r="G14" s="21" t="s">
        <v>30</v>
      </c>
      <c r="H14" s="22">
        <v>396.9</v>
      </c>
      <c r="I14" s="22">
        <v>844.3</v>
      </c>
      <c r="J14" s="22"/>
      <c r="K14" s="22"/>
    </row>
    <row r="15" spans="2:11" ht="37.5" customHeight="1">
      <c r="B15" s="14"/>
      <c r="C15" s="10" t="s">
        <v>33</v>
      </c>
      <c r="D15" s="20" t="s">
        <v>6</v>
      </c>
      <c r="E15" s="20" t="s">
        <v>9</v>
      </c>
      <c r="F15" s="20" t="s">
        <v>63</v>
      </c>
      <c r="G15" s="21" t="s">
        <v>32</v>
      </c>
      <c r="H15" s="22"/>
      <c r="I15" s="22">
        <v>153.7</v>
      </c>
      <c r="J15" s="22"/>
      <c r="K15" s="22"/>
    </row>
    <row r="16" spans="2:11" ht="18" customHeight="1">
      <c r="B16" s="14"/>
      <c r="C16" s="10" t="s">
        <v>34</v>
      </c>
      <c r="D16" s="20" t="s">
        <v>6</v>
      </c>
      <c r="E16" s="20" t="s">
        <v>9</v>
      </c>
      <c r="F16" s="20" t="s">
        <v>63</v>
      </c>
      <c r="G16" s="21" t="s">
        <v>35</v>
      </c>
      <c r="H16" s="22"/>
      <c r="I16" s="22">
        <v>16.4</v>
      </c>
      <c r="J16" s="22"/>
      <c r="K16" s="22"/>
    </row>
    <row r="17" spans="2:11" ht="18" customHeight="1">
      <c r="B17" s="14"/>
      <c r="C17" s="6" t="s">
        <v>18</v>
      </c>
      <c r="D17" s="20" t="s">
        <v>6</v>
      </c>
      <c r="E17" s="21">
        <v>11</v>
      </c>
      <c r="F17" s="20"/>
      <c r="G17" s="21"/>
      <c r="H17" s="22"/>
      <c r="I17" s="22">
        <f>I18</f>
        <v>5</v>
      </c>
      <c r="J17" s="22"/>
      <c r="K17" s="22"/>
    </row>
    <row r="18" spans="2:11" ht="21" customHeight="1">
      <c r="B18" s="14"/>
      <c r="C18" s="6" t="s">
        <v>42</v>
      </c>
      <c r="D18" s="20" t="s">
        <v>6</v>
      </c>
      <c r="E18" s="21">
        <v>11</v>
      </c>
      <c r="F18" s="20" t="s">
        <v>52</v>
      </c>
      <c r="G18" s="21"/>
      <c r="H18" s="22"/>
      <c r="I18" s="22">
        <f>I19</f>
        <v>5</v>
      </c>
      <c r="J18" s="22"/>
      <c r="K18" s="22"/>
    </row>
    <row r="19" spans="2:11" ht="71.25" customHeight="1">
      <c r="B19" s="14"/>
      <c r="C19" s="10" t="s">
        <v>43</v>
      </c>
      <c r="D19" s="20" t="s">
        <v>6</v>
      </c>
      <c r="E19" s="21">
        <v>11</v>
      </c>
      <c r="F19" s="20" t="s">
        <v>53</v>
      </c>
      <c r="G19" s="21"/>
      <c r="H19" s="22"/>
      <c r="I19" s="22">
        <f>I20</f>
        <v>5</v>
      </c>
      <c r="J19" s="22"/>
      <c r="K19" s="22"/>
    </row>
    <row r="20" spans="2:11" ht="18" customHeight="1">
      <c r="B20" s="14"/>
      <c r="C20" s="10" t="s">
        <v>37</v>
      </c>
      <c r="D20" s="20" t="s">
        <v>6</v>
      </c>
      <c r="E20" s="21">
        <v>11</v>
      </c>
      <c r="F20" s="20" t="s">
        <v>53</v>
      </c>
      <c r="G20" s="21" t="s">
        <v>36</v>
      </c>
      <c r="H20" s="22"/>
      <c r="I20" s="22">
        <v>5</v>
      </c>
      <c r="J20" s="22"/>
      <c r="K20" s="22"/>
    </row>
    <row r="21" spans="2:11" ht="21" customHeight="1">
      <c r="B21" s="14"/>
      <c r="C21" s="6" t="s">
        <v>11</v>
      </c>
      <c r="D21" s="20" t="s">
        <v>6</v>
      </c>
      <c r="E21" s="21">
        <v>13</v>
      </c>
      <c r="F21" s="20"/>
      <c r="G21" s="21"/>
      <c r="H21" s="22" t="e">
        <f>H23+#REF!</f>
        <v>#REF!</v>
      </c>
      <c r="I21" s="22">
        <f>I22+I24</f>
        <v>106.8</v>
      </c>
      <c r="J21" s="22"/>
      <c r="K21" s="22"/>
    </row>
    <row r="22" spans="2:11" ht="69.75" customHeight="1">
      <c r="B22" s="14"/>
      <c r="C22" s="10" t="s">
        <v>68</v>
      </c>
      <c r="D22" s="20" t="s">
        <v>6</v>
      </c>
      <c r="E22" s="21">
        <v>13</v>
      </c>
      <c r="F22" s="20" t="s">
        <v>64</v>
      </c>
      <c r="G22" s="21"/>
      <c r="H22" s="22"/>
      <c r="I22" s="22">
        <f>I23</f>
        <v>45</v>
      </c>
      <c r="J22" s="22"/>
      <c r="K22" s="22"/>
    </row>
    <row r="23" spans="2:11" ht="36" customHeight="1">
      <c r="B23" s="14"/>
      <c r="C23" s="10" t="s">
        <v>33</v>
      </c>
      <c r="D23" s="20" t="s">
        <v>6</v>
      </c>
      <c r="E23" s="21">
        <v>13</v>
      </c>
      <c r="F23" s="20" t="s">
        <v>64</v>
      </c>
      <c r="G23" s="21" t="s">
        <v>32</v>
      </c>
      <c r="H23" s="22">
        <v>23</v>
      </c>
      <c r="I23" s="22">
        <v>45</v>
      </c>
      <c r="J23" s="22"/>
      <c r="K23" s="22"/>
    </row>
    <row r="24" spans="2:11" ht="69.75" customHeight="1">
      <c r="B24" s="14"/>
      <c r="C24" s="10" t="s">
        <v>69</v>
      </c>
      <c r="D24" s="20" t="s">
        <v>6</v>
      </c>
      <c r="E24" s="21">
        <v>13</v>
      </c>
      <c r="F24" s="20" t="s">
        <v>65</v>
      </c>
      <c r="G24" s="21"/>
      <c r="H24" s="22"/>
      <c r="I24" s="22">
        <f>I25</f>
        <v>61.8</v>
      </c>
      <c r="J24" s="22"/>
      <c r="K24" s="22"/>
    </row>
    <row r="25" spans="2:11" ht="35.25" customHeight="1">
      <c r="B25" s="14"/>
      <c r="C25" s="10" t="s">
        <v>33</v>
      </c>
      <c r="D25" s="20" t="s">
        <v>6</v>
      </c>
      <c r="E25" s="21">
        <v>13</v>
      </c>
      <c r="F25" s="20" t="s">
        <v>65</v>
      </c>
      <c r="G25" s="21" t="s">
        <v>32</v>
      </c>
      <c r="H25" s="22"/>
      <c r="I25" s="22">
        <v>61.8</v>
      </c>
      <c r="J25" s="22"/>
      <c r="K25" s="22"/>
    </row>
    <row r="26" spans="2:11" ht="17.25" customHeight="1">
      <c r="B26" s="14"/>
      <c r="C26" s="10" t="s">
        <v>29</v>
      </c>
      <c r="D26" s="21" t="s">
        <v>7</v>
      </c>
      <c r="E26" s="21" t="s">
        <v>13</v>
      </c>
      <c r="F26" s="21"/>
      <c r="G26" s="21"/>
      <c r="H26" s="22"/>
      <c r="I26" s="22">
        <f>I27</f>
        <v>82.3</v>
      </c>
      <c r="J26" s="22"/>
      <c r="K26" s="22">
        <f>K28</f>
        <v>82.3</v>
      </c>
    </row>
    <row r="27" spans="2:11" ht="17.25" customHeight="1" hidden="1">
      <c r="B27" s="14"/>
      <c r="C27" s="6" t="s">
        <v>42</v>
      </c>
      <c r="D27" s="21" t="s">
        <v>7</v>
      </c>
      <c r="E27" s="21" t="s">
        <v>13</v>
      </c>
      <c r="F27" s="20" t="s">
        <v>52</v>
      </c>
      <c r="G27" s="21"/>
      <c r="H27" s="22"/>
      <c r="I27" s="22">
        <f>I28</f>
        <v>82.3</v>
      </c>
      <c r="J27" s="22"/>
      <c r="K27" s="22"/>
    </row>
    <row r="28" spans="2:11" ht="54" customHeight="1">
      <c r="B28" s="14"/>
      <c r="C28" s="10" t="s">
        <v>67</v>
      </c>
      <c r="D28" s="21" t="s">
        <v>7</v>
      </c>
      <c r="E28" s="21" t="s">
        <v>13</v>
      </c>
      <c r="F28" s="20" t="s">
        <v>63</v>
      </c>
      <c r="G28" s="21"/>
      <c r="H28" s="22"/>
      <c r="I28" s="22">
        <f>I29+I30+I31</f>
        <v>82.3</v>
      </c>
      <c r="J28" s="22"/>
      <c r="K28" s="22">
        <f>K29</f>
        <v>82.3</v>
      </c>
    </row>
    <row r="29" spans="2:11" ht="36.75" customHeight="1">
      <c r="B29" s="14"/>
      <c r="C29" s="10" t="s">
        <v>31</v>
      </c>
      <c r="D29" s="21" t="s">
        <v>7</v>
      </c>
      <c r="E29" s="21" t="s">
        <v>13</v>
      </c>
      <c r="F29" s="20" t="s">
        <v>63</v>
      </c>
      <c r="G29" s="21" t="s">
        <v>30</v>
      </c>
      <c r="H29" s="22"/>
      <c r="I29" s="22">
        <f>K29</f>
        <v>82.3</v>
      </c>
      <c r="J29" s="22"/>
      <c r="K29" s="22">
        <v>82.3</v>
      </c>
    </row>
    <row r="30" spans="2:11" ht="34.5" customHeight="1" hidden="1">
      <c r="B30" s="14"/>
      <c r="C30" s="10" t="s">
        <v>33</v>
      </c>
      <c r="D30" s="21" t="s">
        <v>7</v>
      </c>
      <c r="E30" s="21" t="s">
        <v>13</v>
      </c>
      <c r="F30" s="20" t="s">
        <v>63</v>
      </c>
      <c r="G30" s="21" t="s">
        <v>32</v>
      </c>
      <c r="H30" s="22"/>
      <c r="I30" s="22">
        <v>0</v>
      </c>
      <c r="J30" s="22"/>
      <c r="K30" s="22"/>
    </row>
    <row r="31" spans="2:11" ht="21" customHeight="1" hidden="1">
      <c r="B31" s="14"/>
      <c r="C31" s="10" t="s">
        <v>34</v>
      </c>
      <c r="D31" s="21" t="s">
        <v>7</v>
      </c>
      <c r="E31" s="21" t="s">
        <v>13</v>
      </c>
      <c r="F31" s="20" t="s">
        <v>63</v>
      </c>
      <c r="G31" s="21" t="s">
        <v>35</v>
      </c>
      <c r="H31" s="22"/>
      <c r="I31" s="22">
        <v>0</v>
      </c>
      <c r="J31" s="22"/>
      <c r="K31" s="22"/>
    </row>
    <row r="32" spans="2:11" ht="37.5" customHeight="1">
      <c r="B32" s="14"/>
      <c r="C32" s="6" t="s">
        <v>26</v>
      </c>
      <c r="D32" s="20" t="s">
        <v>13</v>
      </c>
      <c r="E32" s="20" t="s">
        <v>19</v>
      </c>
      <c r="F32" s="20"/>
      <c r="G32" s="21"/>
      <c r="H32" s="22"/>
      <c r="I32" s="22">
        <f>I33</f>
        <v>15</v>
      </c>
      <c r="J32" s="30"/>
      <c r="K32" s="18"/>
    </row>
    <row r="33" spans="2:11" ht="66" customHeight="1">
      <c r="B33" s="14"/>
      <c r="C33" s="10" t="s">
        <v>76</v>
      </c>
      <c r="D33" s="20" t="s">
        <v>13</v>
      </c>
      <c r="E33" s="20" t="s">
        <v>19</v>
      </c>
      <c r="F33" s="20" t="s">
        <v>54</v>
      </c>
      <c r="G33" s="21"/>
      <c r="H33" s="22"/>
      <c r="I33" s="22">
        <f>I34</f>
        <v>15</v>
      </c>
      <c r="J33" s="30"/>
      <c r="K33" s="18"/>
    </row>
    <row r="34" spans="2:11" ht="38.25" customHeight="1">
      <c r="B34" s="14"/>
      <c r="C34" s="10" t="s">
        <v>33</v>
      </c>
      <c r="D34" s="20" t="s">
        <v>13</v>
      </c>
      <c r="E34" s="20" t="s">
        <v>19</v>
      </c>
      <c r="F34" s="20" t="s">
        <v>54</v>
      </c>
      <c r="G34" s="21" t="s">
        <v>32</v>
      </c>
      <c r="H34" s="22"/>
      <c r="I34" s="22">
        <v>15</v>
      </c>
      <c r="J34" s="30"/>
      <c r="K34" s="18"/>
    </row>
    <row r="35" spans="2:11" ht="18" customHeight="1">
      <c r="B35" s="14"/>
      <c r="C35" s="10" t="s">
        <v>22</v>
      </c>
      <c r="D35" s="21" t="s">
        <v>9</v>
      </c>
      <c r="E35" s="21" t="s">
        <v>14</v>
      </c>
      <c r="F35" s="21"/>
      <c r="G35" s="21"/>
      <c r="H35" s="22">
        <v>174</v>
      </c>
      <c r="I35" s="22">
        <f>I36</f>
        <v>77</v>
      </c>
      <c r="J35" s="30"/>
      <c r="K35" s="18">
        <f>K36</f>
        <v>77</v>
      </c>
    </row>
    <row r="36" spans="2:11" ht="54" customHeight="1">
      <c r="B36" s="30"/>
      <c r="C36" s="10" t="s">
        <v>77</v>
      </c>
      <c r="D36" s="21" t="s">
        <v>23</v>
      </c>
      <c r="E36" s="21" t="s">
        <v>14</v>
      </c>
      <c r="F36" s="20" t="s">
        <v>55</v>
      </c>
      <c r="G36" s="21"/>
      <c r="H36" s="22">
        <v>174</v>
      </c>
      <c r="I36" s="22">
        <f>I37</f>
        <v>77</v>
      </c>
      <c r="J36" s="30"/>
      <c r="K36" s="18">
        <f>K37</f>
        <v>77</v>
      </c>
    </row>
    <row r="37" spans="2:11" ht="52.5" customHeight="1">
      <c r="B37" s="30"/>
      <c r="C37" s="10" t="s">
        <v>48</v>
      </c>
      <c r="D37" s="21" t="s">
        <v>9</v>
      </c>
      <c r="E37" s="21" t="s">
        <v>14</v>
      </c>
      <c r="F37" s="20" t="s">
        <v>55</v>
      </c>
      <c r="G37" s="21" t="s">
        <v>38</v>
      </c>
      <c r="H37" s="22">
        <v>174</v>
      </c>
      <c r="I37" s="22">
        <v>77</v>
      </c>
      <c r="J37" s="30"/>
      <c r="K37" s="18">
        <v>77</v>
      </c>
    </row>
    <row r="38" spans="2:11" ht="19.5" customHeight="1">
      <c r="B38" s="30"/>
      <c r="C38" s="10" t="s">
        <v>44</v>
      </c>
      <c r="D38" s="21" t="s">
        <v>9</v>
      </c>
      <c r="E38" s="21" t="s">
        <v>19</v>
      </c>
      <c r="F38" s="21"/>
      <c r="G38" s="21"/>
      <c r="H38" s="22"/>
      <c r="I38" s="22">
        <f>I39</f>
        <v>1645.5</v>
      </c>
      <c r="J38" s="22"/>
      <c r="K38" s="22"/>
    </row>
    <row r="39" spans="2:11" ht="57" customHeight="1">
      <c r="B39" s="30"/>
      <c r="C39" s="10" t="s">
        <v>78</v>
      </c>
      <c r="D39" s="21" t="s">
        <v>9</v>
      </c>
      <c r="E39" s="21" t="s">
        <v>19</v>
      </c>
      <c r="F39" s="20" t="s">
        <v>56</v>
      </c>
      <c r="G39" s="21"/>
      <c r="H39" s="22"/>
      <c r="I39" s="22">
        <f>I40</f>
        <v>1645.5</v>
      </c>
      <c r="J39" s="22"/>
      <c r="K39" s="22"/>
    </row>
    <row r="40" spans="2:11" ht="37.5" customHeight="1">
      <c r="B40" s="30"/>
      <c r="C40" s="10" t="s">
        <v>33</v>
      </c>
      <c r="D40" s="21" t="s">
        <v>9</v>
      </c>
      <c r="E40" s="21" t="s">
        <v>19</v>
      </c>
      <c r="F40" s="20" t="s">
        <v>56</v>
      </c>
      <c r="G40" s="21" t="s">
        <v>32</v>
      </c>
      <c r="H40" s="22"/>
      <c r="I40" s="22">
        <v>1645.5</v>
      </c>
      <c r="J40" s="22"/>
      <c r="K40" s="22"/>
    </row>
    <row r="41" spans="2:11" ht="21" customHeight="1">
      <c r="B41" s="30"/>
      <c r="C41" s="10" t="s">
        <v>66</v>
      </c>
      <c r="D41" s="21" t="s">
        <v>9</v>
      </c>
      <c r="E41" s="21" t="s">
        <v>47</v>
      </c>
      <c r="F41" s="20"/>
      <c r="G41" s="21"/>
      <c r="H41" s="22"/>
      <c r="I41" s="22">
        <f>I44+I43</f>
        <v>2</v>
      </c>
      <c r="J41" s="30"/>
      <c r="K41" s="18"/>
    </row>
    <row r="42" spans="2:11" ht="69.75" customHeight="1">
      <c r="B42" s="30"/>
      <c r="C42" s="37" t="s">
        <v>73</v>
      </c>
      <c r="D42" s="21" t="s">
        <v>9</v>
      </c>
      <c r="E42" s="21" t="s">
        <v>47</v>
      </c>
      <c r="F42" s="20" t="s">
        <v>72</v>
      </c>
      <c r="G42" s="21"/>
      <c r="H42" s="22"/>
      <c r="I42" s="22">
        <f>I43</f>
        <v>1</v>
      </c>
      <c r="J42" s="30"/>
      <c r="K42" s="18"/>
    </row>
    <row r="43" spans="2:11" ht="34.5" customHeight="1">
      <c r="B43" s="30"/>
      <c r="C43" s="10" t="s">
        <v>33</v>
      </c>
      <c r="D43" s="21" t="s">
        <v>9</v>
      </c>
      <c r="E43" s="21" t="s">
        <v>47</v>
      </c>
      <c r="F43" s="20" t="s">
        <v>72</v>
      </c>
      <c r="G43" s="21" t="s">
        <v>32</v>
      </c>
      <c r="H43" s="22"/>
      <c r="I43" s="22">
        <v>1</v>
      </c>
      <c r="J43" s="30"/>
      <c r="K43" s="18"/>
    </row>
    <row r="44" spans="2:11" ht="66" customHeight="1">
      <c r="B44" s="14"/>
      <c r="C44" s="10" t="s">
        <v>79</v>
      </c>
      <c r="D44" s="21" t="s">
        <v>9</v>
      </c>
      <c r="E44" s="21" t="s">
        <v>47</v>
      </c>
      <c r="F44" s="20" t="s">
        <v>57</v>
      </c>
      <c r="G44" s="21"/>
      <c r="H44" s="22"/>
      <c r="I44" s="22">
        <f>I45</f>
        <v>1</v>
      </c>
      <c r="J44" s="30"/>
      <c r="K44" s="18"/>
    </row>
    <row r="45" spans="2:11" ht="36" customHeight="1">
      <c r="B45" s="14"/>
      <c r="C45" s="10" t="s">
        <v>33</v>
      </c>
      <c r="D45" s="21" t="s">
        <v>9</v>
      </c>
      <c r="E45" s="21" t="s">
        <v>47</v>
      </c>
      <c r="F45" s="20" t="s">
        <v>57</v>
      </c>
      <c r="G45" s="21" t="s">
        <v>32</v>
      </c>
      <c r="H45" s="22"/>
      <c r="I45" s="22">
        <v>1</v>
      </c>
      <c r="J45" s="30"/>
      <c r="K45" s="18"/>
    </row>
    <row r="46" spans="2:11" ht="21" customHeight="1">
      <c r="B46" s="14"/>
      <c r="C46" s="10" t="s">
        <v>25</v>
      </c>
      <c r="D46" s="21" t="s">
        <v>14</v>
      </c>
      <c r="E46" s="21" t="s">
        <v>6</v>
      </c>
      <c r="F46" s="21"/>
      <c r="G46" s="21"/>
      <c r="H46" s="22"/>
      <c r="I46" s="22">
        <f>I47</f>
        <v>115.2</v>
      </c>
      <c r="J46" s="22"/>
      <c r="K46" s="22"/>
    </row>
    <row r="47" spans="2:11" ht="53.25" customHeight="1">
      <c r="B47" s="14"/>
      <c r="C47" s="13" t="s">
        <v>80</v>
      </c>
      <c r="D47" s="21" t="s">
        <v>14</v>
      </c>
      <c r="E47" s="21" t="s">
        <v>6</v>
      </c>
      <c r="F47" s="20" t="s">
        <v>58</v>
      </c>
      <c r="G47" s="21"/>
      <c r="H47" s="22"/>
      <c r="I47" s="22">
        <f>I48</f>
        <v>115.2</v>
      </c>
      <c r="J47" s="30"/>
      <c r="K47" s="18"/>
    </row>
    <row r="48" spans="2:11" ht="39" customHeight="1">
      <c r="B48" s="14"/>
      <c r="C48" s="10" t="s">
        <v>33</v>
      </c>
      <c r="D48" s="21" t="s">
        <v>14</v>
      </c>
      <c r="E48" s="21" t="s">
        <v>6</v>
      </c>
      <c r="F48" s="20" t="s">
        <v>58</v>
      </c>
      <c r="G48" s="21" t="s">
        <v>32</v>
      </c>
      <c r="H48" s="22"/>
      <c r="I48" s="22">
        <v>115.2</v>
      </c>
      <c r="J48" s="30"/>
      <c r="K48" s="18"/>
    </row>
    <row r="49" spans="2:11" ht="19.5" customHeight="1">
      <c r="B49" s="14"/>
      <c r="C49" s="10" t="s">
        <v>20</v>
      </c>
      <c r="D49" s="24" t="s">
        <v>14</v>
      </c>
      <c r="E49" s="24" t="s">
        <v>7</v>
      </c>
      <c r="F49" s="25"/>
      <c r="G49" s="24"/>
      <c r="H49" s="22"/>
      <c r="I49" s="22">
        <f>I50</f>
        <v>100</v>
      </c>
      <c r="J49" s="22"/>
      <c r="K49" s="22">
        <f>K50</f>
        <v>100</v>
      </c>
    </row>
    <row r="50" spans="2:11" ht="55.5" customHeight="1">
      <c r="B50" s="30"/>
      <c r="C50" s="13" t="s">
        <v>80</v>
      </c>
      <c r="D50" s="24" t="s">
        <v>14</v>
      </c>
      <c r="E50" s="24" t="s">
        <v>7</v>
      </c>
      <c r="F50" s="20" t="s">
        <v>58</v>
      </c>
      <c r="G50" s="24"/>
      <c r="H50" s="22"/>
      <c r="I50" s="22">
        <f>I51</f>
        <v>100</v>
      </c>
      <c r="J50" s="22"/>
      <c r="K50" s="22">
        <f>K51</f>
        <v>100</v>
      </c>
    </row>
    <row r="51" spans="2:11" ht="37.5" customHeight="1">
      <c r="B51" s="30"/>
      <c r="C51" s="10" t="s">
        <v>33</v>
      </c>
      <c r="D51" s="24" t="s">
        <v>14</v>
      </c>
      <c r="E51" s="24" t="s">
        <v>7</v>
      </c>
      <c r="F51" s="20" t="s">
        <v>58</v>
      </c>
      <c r="G51" s="24" t="s">
        <v>32</v>
      </c>
      <c r="H51" s="22"/>
      <c r="I51" s="22">
        <v>100</v>
      </c>
      <c r="J51" s="22"/>
      <c r="K51" s="22">
        <v>100</v>
      </c>
    </row>
    <row r="52" spans="2:11" ht="21" customHeight="1">
      <c r="B52" s="30"/>
      <c r="C52" s="10" t="s">
        <v>15</v>
      </c>
      <c r="D52" s="26" t="s">
        <v>14</v>
      </c>
      <c r="E52" s="26" t="s">
        <v>13</v>
      </c>
      <c r="F52" s="20"/>
      <c r="G52" s="21"/>
      <c r="H52" s="22" t="e">
        <f>H54+#REF!+#REF!+#REF!</f>
        <v>#REF!</v>
      </c>
      <c r="I52" s="22">
        <f>I53</f>
        <v>1455.8</v>
      </c>
      <c r="J52" s="22"/>
      <c r="K52" s="22">
        <f>K53</f>
        <v>839.6</v>
      </c>
    </row>
    <row r="53" spans="2:11" ht="54" customHeight="1">
      <c r="B53" s="14"/>
      <c r="C53" s="13" t="s">
        <v>81</v>
      </c>
      <c r="D53" s="26" t="s">
        <v>14</v>
      </c>
      <c r="E53" s="26" t="s">
        <v>13</v>
      </c>
      <c r="F53" s="20" t="s">
        <v>59</v>
      </c>
      <c r="G53" s="21"/>
      <c r="H53" s="22">
        <f>H54</f>
        <v>257.9</v>
      </c>
      <c r="I53" s="22">
        <f>SUM(I54)</f>
        <v>1455.8</v>
      </c>
      <c r="J53" s="22"/>
      <c r="K53" s="22">
        <f>SUM(K54)</f>
        <v>839.6</v>
      </c>
    </row>
    <row r="54" spans="2:11" ht="39.75" customHeight="1">
      <c r="B54" s="14"/>
      <c r="C54" s="10" t="s">
        <v>33</v>
      </c>
      <c r="D54" s="26" t="s">
        <v>14</v>
      </c>
      <c r="E54" s="26" t="s">
        <v>13</v>
      </c>
      <c r="F54" s="20" t="s">
        <v>59</v>
      </c>
      <c r="G54" s="21" t="s">
        <v>32</v>
      </c>
      <c r="H54" s="22">
        <v>257.9</v>
      </c>
      <c r="I54" s="22">
        <v>1455.8</v>
      </c>
      <c r="J54" s="22"/>
      <c r="K54" s="22">
        <f>839.6</f>
        <v>839.6</v>
      </c>
    </row>
    <row r="55" spans="2:11" ht="16.5" customHeight="1">
      <c r="B55" s="14"/>
      <c r="C55" s="6" t="s">
        <v>16</v>
      </c>
      <c r="D55" s="21" t="s">
        <v>17</v>
      </c>
      <c r="E55" s="21" t="s">
        <v>6</v>
      </c>
      <c r="F55" s="20"/>
      <c r="G55" s="26"/>
      <c r="H55" s="18" t="e">
        <f>H57+#REF!+#REF!</f>
        <v>#REF!</v>
      </c>
      <c r="I55" s="22">
        <f>I56</f>
        <v>2489.1</v>
      </c>
      <c r="J55" s="22"/>
      <c r="K55" s="22">
        <f>K56</f>
        <v>2489.1</v>
      </c>
    </row>
    <row r="56" spans="2:11" ht="68.25" customHeight="1">
      <c r="B56" s="14"/>
      <c r="C56" s="13" t="s">
        <v>82</v>
      </c>
      <c r="D56" s="21" t="s">
        <v>17</v>
      </c>
      <c r="E56" s="21" t="s">
        <v>6</v>
      </c>
      <c r="F56" s="20" t="s">
        <v>60</v>
      </c>
      <c r="G56" s="26"/>
      <c r="H56" s="22">
        <f>H57</f>
        <v>767.3</v>
      </c>
      <c r="I56" s="22">
        <f>I57</f>
        <v>2489.1</v>
      </c>
      <c r="J56" s="22"/>
      <c r="K56" s="22">
        <f>K57</f>
        <v>2489.1</v>
      </c>
    </row>
    <row r="57" spans="2:11" ht="22.5" customHeight="1">
      <c r="B57" s="14"/>
      <c r="C57" s="10" t="s">
        <v>51</v>
      </c>
      <c r="D57" s="21" t="s">
        <v>17</v>
      </c>
      <c r="E57" s="21" t="s">
        <v>6</v>
      </c>
      <c r="F57" s="20" t="s">
        <v>60</v>
      </c>
      <c r="G57" s="26" t="s">
        <v>50</v>
      </c>
      <c r="H57" s="18">
        <v>767.3</v>
      </c>
      <c r="I57" s="22">
        <v>2489.1</v>
      </c>
      <c r="J57" s="22"/>
      <c r="K57" s="22">
        <v>2489.1</v>
      </c>
    </row>
    <row r="58" spans="2:11" ht="21.75" customHeight="1" hidden="1">
      <c r="B58" s="14"/>
      <c r="C58" s="13" t="s">
        <v>41</v>
      </c>
      <c r="D58" s="21" t="s">
        <v>10</v>
      </c>
      <c r="E58" s="21" t="s">
        <v>6</v>
      </c>
      <c r="F58" s="20"/>
      <c r="G58" s="26"/>
      <c r="H58" s="22">
        <f>SUM(H59)</f>
        <v>69.5</v>
      </c>
      <c r="I58" s="22">
        <f>SUM(I59)</f>
        <v>0</v>
      </c>
      <c r="J58" s="22"/>
      <c r="K58" s="22"/>
    </row>
    <row r="59" spans="2:11" ht="66" hidden="1">
      <c r="B59" s="25"/>
      <c r="C59" s="13" t="s">
        <v>70</v>
      </c>
      <c r="D59" s="21" t="s">
        <v>10</v>
      </c>
      <c r="E59" s="21" t="s">
        <v>6</v>
      </c>
      <c r="F59" s="20" t="s">
        <v>60</v>
      </c>
      <c r="G59" s="26"/>
      <c r="H59" s="22">
        <f>SUM(H60)</f>
        <v>69.5</v>
      </c>
      <c r="I59" s="22">
        <f>I60</f>
        <v>0</v>
      </c>
      <c r="J59" s="22"/>
      <c r="K59" s="22"/>
    </row>
    <row r="60" spans="2:11" ht="16.5" hidden="1">
      <c r="B60" s="25"/>
      <c r="C60" s="10" t="s">
        <v>51</v>
      </c>
      <c r="D60" s="21" t="s">
        <v>10</v>
      </c>
      <c r="E60" s="21" t="s">
        <v>6</v>
      </c>
      <c r="F60" s="20" t="s">
        <v>60</v>
      </c>
      <c r="G60" s="26" t="s">
        <v>50</v>
      </c>
      <c r="H60" s="18">
        <v>69.5</v>
      </c>
      <c r="I60" s="22">
        <v>0</v>
      </c>
      <c r="J60" s="22"/>
      <c r="K60" s="22"/>
    </row>
    <row r="61" spans="2:11" ht="21.75" customHeight="1">
      <c r="B61" s="25"/>
      <c r="C61" s="11" t="s">
        <v>28</v>
      </c>
      <c r="D61" s="21" t="s">
        <v>12</v>
      </c>
      <c r="E61" s="21" t="s">
        <v>13</v>
      </c>
      <c r="F61" s="25"/>
      <c r="G61" s="26"/>
      <c r="H61" s="22">
        <f>SUM(H71)</f>
        <v>194.5</v>
      </c>
      <c r="I61" s="22">
        <f>I64+I68+I62+I70+I66</f>
        <v>373.4</v>
      </c>
      <c r="J61" s="22"/>
      <c r="K61" s="22"/>
    </row>
    <row r="62" spans="2:11" ht="51" customHeight="1">
      <c r="B62" s="14"/>
      <c r="C62" s="10" t="s">
        <v>67</v>
      </c>
      <c r="D62" s="21" t="s">
        <v>12</v>
      </c>
      <c r="E62" s="21" t="s">
        <v>13</v>
      </c>
      <c r="F62" s="20" t="s">
        <v>63</v>
      </c>
      <c r="G62" s="26"/>
      <c r="H62" s="22"/>
      <c r="I62" s="22">
        <f>I63</f>
        <v>183.2</v>
      </c>
      <c r="J62" s="22"/>
      <c r="K62" s="22"/>
    </row>
    <row r="63" spans="2:11" ht="19.5" customHeight="1">
      <c r="B63" s="14"/>
      <c r="C63" s="28" t="s">
        <v>39</v>
      </c>
      <c r="D63" s="21" t="s">
        <v>12</v>
      </c>
      <c r="E63" s="21" t="s">
        <v>13</v>
      </c>
      <c r="F63" s="20" t="s">
        <v>63</v>
      </c>
      <c r="G63" s="26" t="s">
        <v>40</v>
      </c>
      <c r="H63" s="22"/>
      <c r="I63" s="22">
        <v>183.2</v>
      </c>
      <c r="J63" s="22"/>
      <c r="K63" s="22"/>
    </row>
    <row r="64" spans="2:11" ht="68.25" customHeight="1">
      <c r="B64" s="14"/>
      <c r="C64" s="10" t="s">
        <v>69</v>
      </c>
      <c r="D64" s="21" t="s">
        <v>12</v>
      </c>
      <c r="E64" s="21" t="s">
        <v>13</v>
      </c>
      <c r="F64" s="25" t="s">
        <v>65</v>
      </c>
      <c r="G64" s="26"/>
      <c r="H64" s="22"/>
      <c r="I64" s="22">
        <f>I65</f>
        <v>75.8</v>
      </c>
      <c r="J64" s="22"/>
      <c r="K64" s="22"/>
    </row>
    <row r="65" spans="2:11" ht="19.5" customHeight="1">
      <c r="B65" s="14"/>
      <c r="C65" s="28" t="s">
        <v>39</v>
      </c>
      <c r="D65" s="21" t="s">
        <v>12</v>
      </c>
      <c r="E65" s="21" t="s">
        <v>13</v>
      </c>
      <c r="F65" s="25" t="s">
        <v>65</v>
      </c>
      <c r="G65" s="26" t="s">
        <v>40</v>
      </c>
      <c r="H65" s="22"/>
      <c r="I65" s="22">
        <v>75.8</v>
      </c>
      <c r="J65" s="22"/>
      <c r="K65" s="22"/>
    </row>
    <row r="66" spans="2:11" ht="69.75" customHeight="1" hidden="1">
      <c r="B66" s="14"/>
      <c r="C66" s="37" t="s">
        <v>73</v>
      </c>
      <c r="D66" s="21"/>
      <c r="E66" s="21"/>
      <c r="F66" s="25"/>
      <c r="G66" s="26"/>
      <c r="H66" s="22"/>
      <c r="I66" s="22">
        <f>I67</f>
        <v>0</v>
      </c>
      <c r="J66" s="22"/>
      <c r="K66" s="22"/>
    </row>
    <row r="67" spans="2:11" ht="19.5" customHeight="1" hidden="1">
      <c r="B67" s="14"/>
      <c r="C67" s="28" t="s">
        <v>39</v>
      </c>
      <c r="D67" s="21" t="s">
        <v>12</v>
      </c>
      <c r="E67" s="21" t="s">
        <v>13</v>
      </c>
      <c r="F67" s="25" t="s">
        <v>72</v>
      </c>
      <c r="G67" s="26" t="s">
        <v>40</v>
      </c>
      <c r="H67" s="22"/>
      <c r="I67" s="22">
        <v>0</v>
      </c>
      <c r="J67" s="22"/>
      <c r="K67" s="22"/>
    </row>
    <row r="68" spans="2:11" ht="53.25" customHeight="1">
      <c r="B68" s="14"/>
      <c r="C68" s="13" t="s">
        <v>80</v>
      </c>
      <c r="D68" s="21" t="s">
        <v>12</v>
      </c>
      <c r="E68" s="21" t="s">
        <v>13</v>
      </c>
      <c r="F68" s="25" t="s">
        <v>58</v>
      </c>
      <c r="G68" s="26"/>
      <c r="H68" s="22"/>
      <c r="I68" s="22">
        <f>I69</f>
        <v>109.5</v>
      </c>
      <c r="J68" s="22"/>
      <c r="K68" s="22"/>
    </row>
    <row r="69" spans="2:11" ht="18" customHeight="1">
      <c r="B69" s="14"/>
      <c r="C69" s="28" t="s">
        <v>39</v>
      </c>
      <c r="D69" s="21" t="s">
        <v>12</v>
      </c>
      <c r="E69" s="21" t="s">
        <v>13</v>
      </c>
      <c r="F69" s="25" t="s">
        <v>58</v>
      </c>
      <c r="G69" s="26" t="s">
        <v>40</v>
      </c>
      <c r="H69" s="22"/>
      <c r="I69" s="22">
        <v>109.5</v>
      </c>
      <c r="J69" s="22"/>
      <c r="K69" s="22"/>
    </row>
    <row r="70" spans="2:11" ht="18.75" customHeight="1">
      <c r="B70" s="14"/>
      <c r="C70" s="6" t="s">
        <v>42</v>
      </c>
      <c r="D70" s="21" t="s">
        <v>12</v>
      </c>
      <c r="E70" s="21" t="s">
        <v>13</v>
      </c>
      <c r="F70" s="20" t="s">
        <v>52</v>
      </c>
      <c r="G70" s="26"/>
      <c r="H70" s="22"/>
      <c r="I70" s="22">
        <f>I71</f>
        <v>4.9</v>
      </c>
      <c r="J70" s="22"/>
      <c r="K70" s="22"/>
    </row>
    <row r="71" spans="2:11" ht="51" customHeight="1">
      <c r="B71" s="14"/>
      <c r="C71" s="10" t="s">
        <v>71</v>
      </c>
      <c r="D71" s="21" t="s">
        <v>12</v>
      </c>
      <c r="E71" s="21" t="s">
        <v>13</v>
      </c>
      <c r="F71" s="20" t="s">
        <v>61</v>
      </c>
      <c r="G71" s="26"/>
      <c r="H71" s="22">
        <f>SUM(H72)</f>
        <v>194.5</v>
      </c>
      <c r="I71" s="22">
        <f>SUM(I72)</f>
        <v>4.9</v>
      </c>
      <c r="J71" s="22"/>
      <c r="K71" s="22"/>
    </row>
    <row r="72" spans="2:11" ht="15" customHeight="1">
      <c r="B72" s="14"/>
      <c r="C72" s="28" t="s">
        <v>39</v>
      </c>
      <c r="D72" s="21" t="s">
        <v>12</v>
      </c>
      <c r="E72" s="21" t="s">
        <v>13</v>
      </c>
      <c r="F72" s="20" t="s">
        <v>61</v>
      </c>
      <c r="G72" s="26" t="s">
        <v>40</v>
      </c>
      <c r="H72" s="30">
        <v>194.5</v>
      </c>
      <c r="I72" s="18">
        <v>4.9</v>
      </c>
      <c r="J72" s="22"/>
      <c r="K72" s="22"/>
    </row>
    <row r="73" spans="2:11" ht="17.25" customHeight="1">
      <c r="B73" s="14"/>
      <c r="C73" s="19" t="s">
        <v>45</v>
      </c>
      <c r="D73" s="19"/>
      <c r="E73" s="19"/>
      <c r="F73" s="19"/>
      <c r="G73" s="31"/>
      <c r="H73" s="29" t="e">
        <f>SUM(H8+H13+#REF!+H27+#REF!+#REF!+#REF!+#REF!+#REF!+#REF!+#REF!+H71+#REF!+#REF!+#REF!)</f>
        <v>#REF!</v>
      </c>
      <c r="I73" s="29">
        <f>I8+I12+I17+I21+I32+I35+I38+I41+I46+I49+I52+I55+I61+I26</f>
        <v>8005.499999999999</v>
      </c>
      <c r="J73" s="29"/>
      <c r="K73" s="29">
        <f>K8+K12+K17+K21+K32+K35+K38+K41+K46+K49+K52+K55+K61+K26</f>
        <v>3588</v>
      </c>
    </row>
    <row r="74" spans="2:11" ht="35.25" customHeight="1">
      <c r="B74" s="5"/>
      <c r="C74" s="12"/>
      <c r="D74" s="12"/>
      <c r="E74" s="12"/>
      <c r="F74" s="12"/>
      <c r="G74" s="32"/>
      <c r="H74" s="33"/>
      <c r="I74" s="12"/>
      <c r="J74" s="7"/>
      <c r="K74" s="7"/>
    </row>
    <row r="75" spans="2:11" ht="21" customHeight="1">
      <c r="B75" s="5"/>
      <c r="C75" s="12"/>
      <c r="D75" s="12"/>
      <c r="E75" s="12"/>
      <c r="F75" s="12"/>
      <c r="G75" s="32"/>
      <c r="H75" s="12"/>
      <c r="I75" s="12"/>
      <c r="J75" s="7"/>
      <c r="K75" s="7"/>
    </row>
    <row r="76" spans="2:11" ht="33.75" customHeight="1">
      <c r="B76" s="5"/>
      <c r="C76" s="12"/>
      <c r="D76" s="12"/>
      <c r="E76" s="12"/>
      <c r="F76" s="12"/>
      <c r="G76" s="32"/>
      <c r="H76" s="12"/>
      <c r="I76" s="12"/>
      <c r="J76" s="7"/>
      <c r="K76" s="7"/>
    </row>
    <row r="77" spans="2:11" ht="35.25" customHeight="1">
      <c r="B77" s="5"/>
      <c r="C77" s="12"/>
      <c r="D77" s="12"/>
      <c r="E77" s="12"/>
      <c r="F77" s="12"/>
      <c r="G77" s="32"/>
      <c r="H77" s="12"/>
      <c r="I77" s="12"/>
      <c r="J77" s="7"/>
      <c r="K77" s="7"/>
    </row>
    <row r="78" spans="2:11" ht="18.75">
      <c r="B78" s="5"/>
      <c r="C78" s="12"/>
      <c r="D78" s="12"/>
      <c r="E78" s="12"/>
      <c r="F78" s="12"/>
      <c r="G78" s="32"/>
      <c r="H78" s="12"/>
      <c r="I78" s="12"/>
      <c r="J78" s="7"/>
      <c r="K78" s="7"/>
    </row>
    <row r="79" spans="2:11" ht="18.75">
      <c r="B79" s="5"/>
      <c r="C79" s="12"/>
      <c r="D79" s="12"/>
      <c r="E79" s="12"/>
      <c r="F79" s="12"/>
      <c r="G79" s="32"/>
      <c r="H79" s="12"/>
      <c r="I79" s="12"/>
      <c r="J79" s="7"/>
      <c r="K79" s="7"/>
    </row>
    <row r="80" spans="2:11" ht="18.75">
      <c r="B80" s="5"/>
      <c r="C80" s="12"/>
      <c r="D80" s="12"/>
      <c r="E80" s="12"/>
      <c r="F80" s="12"/>
      <c r="G80" s="32"/>
      <c r="H80" s="12"/>
      <c r="I80" s="12"/>
      <c r="J80" s="7"/>
      <c r="K80" s="7"/>
    </row>
    <row r="81" spans="2:11" ht="21" customHeight="1">
      <c r="B81" s="5"/>
      <c r="C81" s="12"/>
      <c r="D81" s="12"/>
      <c r="E81" s="12"/>
      <c r="F81" s="12"/>
      <c r="G81" s="32"/>
      <c r="H81" s="12"/>
      <c r="I81" s="12"/>
      <c r="J81" s="7"/>
      <c r="K81" s="7"/>
    </row>
    <row r="82" spans="2:11" ht="20.25" customHeight="1">
      <c r="B82" s="5"/>
      <c r="C82" s="12"/>
      <c r="D82" s="12"/>
      <c r="E82" s="12"/>
      <c r="F82" s="12"/>
      <c r="G82" s="32"/>
      <c r="H82" s="12"/>
      <c r="I82" s="12"/>
      <c r="J82" s="7"/>
      <c r="K82" s="7"/>
    </row>
    <row r="83" spans="2:11" ht="30.75" customHeight="1">
      <c r="B83" s="5"/>
      <c r="C83" s="12"/>
      <c r="D83" s="12"/>
      <c r="E83" s="12"/>
      <c r="F83" s="12"/>
      <c r="G83" s="32"/>
      <c r="H83" s="12"/>
      <c r="I83" s="12"/>
      <c r="J83" s="7"/>
      <c r="K83" s="7"/>
    </row>
    <row r="84" spans="2:11" ht="20.25" customHeight="1">
      <c r="B84" s="5"/>
      <c r="C84" s="12"/>
      <c r="D84" s="12"/>
      <c r="E84" s="12"/>
      <c r="F84" s="12"/>
      <c r="G84" s="32"/>
      <c r="H84" s="12"/>
      <c r="I84" s="12"/>
      <c r="J84" s="7"/>
      <c r="K84" s="7"/>
    </row>
    <row r="85" spans="2:11" ht="18.75">
      <c r="B85" s="34"/>
      <c r="C85" s="12"/>
      <c r="D85" s="12"/>
      <c r="E85" s="12"/>
      <c r="F85" s="12"/>
      <c r="G85" s="32"/>
      <c r="H85" s="12"/>
      <c r="I85" s="12"/>
      <c r="J85" s="34"/>
      <c r="K85" s="34"/>
    </row>
    <row r="86" spans="2:11" ht="18.75">
      <c r="B86" s="34"/>
      <c r="C86" s="35"/>
      <c r="D86" s="35"/>
      <c r="E86" s="35"/>
      <c r="F86" s="35"/>
      <c r="G86" s="36"/>
      <c r="H86" s="35"/>
      <c r="I86" s="35"/>
      <c r="J86" s="34"/>
      <c r="K86" s="34"/>
    </row>
    <row r="87" spans="2:11" ht="18.75">
      <c r="B87" s="9"/>
      <c r="J87" s="9"/>
      <c r="K87" s="9"/>
    </row>
    <row r="88" spans="2:11" ht="18.75">
      <c r="B88" s="9"/>
      <c r="J88" s="9"/>
      <c r="K88" s="9"/>
    </row>
    <row r="89" spans="2:11" ht="18.75">
      <c r="B89" s="9"/>
      <c r="J89" s="9"/>
      <c r="K89" s="9"/>
    </row>
    <row r="90" spans="2:11" ht="18.75">
      <c r="B90" s="9"/>
      <c r="J90" s="9"/>
      <c r="K90" s="9"/>
    </row>
    <row r="91" spans="2:11" ht="18.75">
      <c r="B91" s="9"/>
      <c r="J91" s="9"/>
      <c r="K91" s="9"/>
    </row>
    <row r="92" spans="2:11" ht="18.75">
      <c r="B92" s="9"/>
      <c r="J92" s="9"/>
      <c r="K92" s="9"/>
    </row>
    <row r="93" spans="2:11" ht="18.75">
      <c r="B93" s="9"/>
      <c r="J93" s="9"/>
      <c r="K93" s="9"/>
    </row>
    <row r="94" spans="2:11" ht="18.75">
      <c r="B94" s="9"/>
      <c r="J94" s="9"/>
      <c r="K94" s="9"/>
    </row>
    <row r="95" spans="2:11" ht="18.75">
      <c r="B95" s="9"/>
      <c r="J95" s="9"/>
      <c r="K95" s="9"/>
    </row>
    <row r="96" spans="2:11" ht="18.75">
      <c r="B96" s="9"/>
      <c r="J96" s="9"/>
      <c r="K96" s="9"/>
    </row>
    <row r="97" spans="2:11" ht="18.75">
      <c r="B97" s="9"/>
      <c r="J97" s="9"/>
      <c r="K97" s="9"/>
    </row>
    <row r="98" spans="2:11" ht="18.75">
      <c r="B98" s="9"/>
      <c r="J98" s="9"/>
      <c r="K98" s="9"/>
    </row>
    <row r="99" spans="2:11" ht="18.75">
      <c r="B99" s="9"/>
      <c r="J99" s="9"/>
      <c r="K99" s="9"/>
    </row>
    <row r="100" spans="2:11" ht="18.75">
      <c r="B100" s="9"/>
      <c r="J100" s="9"/>
      <c r="K100" s="9"/>
    </row>
    <row r="101" spans="2:11" ht="18.75">
      <c r="B101" s="9"/>
      <c r="J101" s="9"/>
      <c r="K101" s="9"/>
    </row>
    <row r="102" spans="2:11" ht="18.75">
      <c r="B102" s="9"/>
      <c r="J102" s="9"/>
      <c r="K102" s="9"/>
    </row>
    <row r="103" spans="2:11" ht="18.75">
      <c r="B103" s="9"/>
      <c r="J103" s="9"/>
      <c r="K103" s="9"/>
    </row>
    <row r="104" spans="2:11" ht="18.75">
      <c r="B104" s="9"/>
      <c r="J104" s="9"/>
      <c r="K104" s="9"/>
    </row>
    <row r="105" spans="2:11" ht="18.75">
      <c r="B105" s="9"/>
      <c r="J105" s="9"/>
      <c r="K105" s="9"/>
    </row>
    <row r="106" spans="2:11" ht="18.75">
      <c r="B106" s="9"/>
      <c r="J106" s="9"/>
      <c r="K106" s="9"/>
    </row>
    <row r="107" spans="2:11" ht="18.75">
      <c r="B107" s="9"/>
      <c r="J107" s="9"/>
      <c r="K107" s="9"/>
    </row>
    <row r="108" spans="2:11" ht="18.75">
      <c r="B108" s="9"/>
      <c r="J108" s="9"/>
      <c r="K108" s="9"/>
    </row>
    <row r="109" spans="2:11" ht="18.75">
      <c r="B109" s="9"/>
      <c r="J109" s="9"/>
      <c r="K109" s="9"/>
    </row>
    <row r="110" spans="2:11" ht="18.75">
      <c r="B110" s="9"/>
      <c r="J110" s="9"/>
      <c r="K110" s="9"/>
    </row>
    <row r="111" spans="2:11" ht="18.75">
      <c r="B111" s="9"/>
      <c r="J111" s="9"/>
      <c r="K111" s="9"/>
    </row>
    <row r="112" spans="2:11" ht="18.75">
      <c r="B112" s="9"/>
      <c r="J112" s="9"/>
      <c r="K112" s="9"/>
    </row>
    <row r="113" spans="2:11" ht="18.75">
      <c r="B113" s="9"/>
      <c r="J113" s="9"/>
      <c r="K113" s="9"/>
    </row>
    <row r="114" spans="2:11" ht="18.75">
      <c r="B114" s="9"/>
      <c r="J114" s="9"/>
      <c r="K114" s="9"/>
    </row>
    <row r="115" spans="2:11" ht="18.75">
      <c r="B115" s="9"/>
      <c r="J115" s="9"/>
      <c r="K115" s="9"/>
    </row>
    <row r="116" spans="2:11" ht="18.75">
      <c r="B116" s="9"/>
      <c r="J116" s="9"/>
      <c r="K116" s="9"/>
    </row>
    <row r="117" spans="2:11" ht="18.75">
      <c r="B117" s="9"/>
      <c r="J117" s="9"/>
      <c r="K117" s="9"/>
    </row>
    <row r="118" spans="2:11" ht="18.75">
      <c r="B118" s="9"/>
      <c r="J118" s="9"/>
      <c r="K118" s="9"/>
    </row>
    <row r="119" spans="2:11" ht="18.75">
      <c r="B119" s="9"/>
      <c r="J119" s="9"/>
      <c r="K119" s="9"/>
    </row>
    <row r="120" spans="2:11" ht="18.75">
      <c r="B120" s="9"/>
      <c r="J120" s="9"/>
      <c r="K120" s="9"/>
    </row>
    <row r="121" spans="2:11" ht="18.75">
      <c r="B121" s="9"/>
      <c r="J121" s="9"/>
      <c r="K121" s="9"/>
    </row>
    <row r="122" spans="2:11" ht="18.75">
      <c r="B122" s="9"/>
      <c r="J122" s="9"/>
      <c r="K122" s="9"/>
    </row>
    <row r="123" spans="2:11" ht="18.75">
      <c r="B123" s="9"/>
      <c r="J123" s="9"/>
      <c r="K123" s="9"/>
    </row>
    <row r="124" spans="2:11" ht="18.75">
      <c r="B124" s="9"/>
      <c r="J124" s="9"/>
      <c r="K124" s="9"/>
    </row>
    <row r="125" spans="2:11" ht="18.75">
      <c r="B125" s="9"/>
      <c r="J125" s="9"/>
      <c r="K125" s="9"/>
    </row>
  </sheetData>
  <sheetProtection/>
  <mergeCells count="12">
    <mergeCell ref="D2:K2"/>
    <mergeCell ref="H4:K4"/>
    <mergeCell ref="H5:H6"/>
    <mergeCell ref="I5:I6"/>
    <mergeCell ref="J5:K6"/>
    <mergeCell ref="B3:K3"/>
    <mergeCell ref="B4:B6"/>
    <mergeCell ref="C4:C6"/>
    <mergeCell ref="D4:D6"/>
    <mergeCell ref="E4:E6"/>
    <mergeCell ref="F4:F6"/>
    <mergeCell ref="G4:G6"/>
  </mergeCells>
  <printOptions/>
  <pageMargins left="0.3937007874015748" right="0.1968503937007874" top="0.1968503937007874" bottom="0.1968503937007874" header="0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А.В.</dc:creator>
  <cp:keywords/>
  <dc:description/>
  <cp:lastModifiedBy>Настя Никифорова</cp:lastModifiedBy>
  <cp:lastPrinted>2019-02-04T06:25:38Z</cp:lastPrinted>
  <dcterms:created xsi:type="dcterms:W3CDTF">2006-05-17T06:20:53Z</dcterms:created>
  <dcterms:modified xsi:type="dcterms:W3CDTF">2019-02-05T10:36:39Z</dcterms:modified>
  <cp:category/>
  <cp:version/>
  <cp:contentType/>
  <cp:contentStatus/>
  <cp:revision>1</cp:revision>
</cp:coreProperties>
</file>